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70" windowHeight="6480" activeTab="0"/>
  </bookViews>
  <sheets>
    <sheet name="sup" sheetId="1" r:id="rId1"/>
  </sheets>
  <definedNames>
    <definedName name="_xlnm.Print_Area" localSheetId="0">'sup'!$A$1:$AN$52</definedName>
  </definedNames>
  <calcPr fullCalcOnLoad="1"/>
</workbook>
</file>

<file path=xl/sharedStrings.xml><?xml version="1.0" encoding="utf-8"?>
<sst xmlns="http://schemas.openxmlformats.org/spreadsheetml/2006/main" count="122" uniqueCount="59">
  <si>
    <t>2002-2003 Earmarked Grant for Research</t>
  </si>
  <si>
    <t>Breakdown of Applications from Institutions and Summary of Grants Approved</t>
  </si>
  <si>
    <t xml:space="preserve">Panel / Subject discipline </t>
  </si>
  <si>
    <t>CityU</t>
  </si>
  <si>
    <t>HKBU</t>
  </si>
  <si>
    <t>LU</t>
  </si>
  <si>
    <t>CUHK</t>
  </si>
  <si>
    <t>PolyU</t>
  </si>
  <si>
    <t>HKUST</t>
  </si>
  <si>
    <t>HKU</t>
  </si>
  <si>
    <t>HKIEd</t>
  </si>
  <si>
    <t>Total</t>
  </si>
  <si>
    <t xml:space="preserve">   Application</t>
  </si>
  <si>
    <t xml:space="preserve">    Supported</t>
  </si>
  <si>
    <t xml:space="preserve">    Application</t>
  </si>
  <si>
    <t xml:space="preserve">     Application</t>
  </si>
  <si>
    <t xml:space="preserve">     Supported</t>
  </si>
  <si>
    <t xml:space="preserve">      Supported</t>
  </si>
  <si>
    <t>No.</t>
  </si>
  <si>
    <t>Amount</t>
  </si>
  <si>
    <t>$'000</t>
  </si>
  <si>
    <t>ENGINEERING</t>
  </si>
  <si>
    <t>Civil Engineering,</t>
  </si>
  <si>
    <t xml:space="preserve">   Surveying, Building </t>
  </si>
  <si>
    <t xml:space="preserve">   &amp; Construction</t>
  </si>
  <si>
    <t>Computing Science,</t>
  </si>
  <si>
    <t xml:space="preserve">   Information Technology</t>
  </si>
  <si>
    <t>Electrical &amp; Electronic</t>
  </si>
  <si>
    <t xml:space="preserve">   Engineering</t>
  </si>
  <si>
    <t xml:space="preserve">Mechanical, Production </t>
  </si>
  <si>
    <t xml:space="preserve">   &amp; Industrial Engineering</t>
  </si>
  <si>
    <t>ENGINEERING TOTAL</t>
  </si>
  <si>
    <t>PHYSICAL SCIENCES</t>
  </si>
  <si>
    <t>Chemical Engineering</t>
  </si>
  <si>
    <t>Physical Sciences</t>
  </si>
  <si>
    <t>Mathematics</t>
  </si>
  <si>
    <t>PHYSICAL SCIENCES TOTAL</t>
  </si>
  <si>
    <t>BIOLOGY &amp; MEDICINE</t>
  </si>
  <si>
    <t>Biological Sciences</t>
  </si>
  <si>
    <t>Medicine, Dentistry</t>
  </si>
  <si>
    <t xml:space="preserve">   &amp; Health</t>
  </si>
  <si>
    <t>BIOLOGY &amp; MEDICINE TOTAL</t>
  </si>
  <si>
    <t xml:space="preserve">HUMANITIES, SOCIAL SCIENCES </t>
  </si>
  <si>
    <t xml:space="preserve">   &amp; BUSINESS STUDIES</t>
  </si>
  <si>
    <t>Administrative, Business</t>
  </si>
  <si>
    <t xml:space="preserve">   &amp; Social Studies</t>
  </si>
  <si>
    <t>Arts &amp; Languages</t>
  </si>
  <si>
    <t>Education</t>
  </si>
  <si>
    <t>Law, Architecture, Town</t>
  </si>
  <si>
    <t xml:space="preserve">   Planning &amp; other Professional</t>
  </si>
  <si>
    <t xml:space="preserve">   &amp; Vocational Subjects</t>
  </si>
  <si>
    <t>HUMANITIES, SOCIAL SCIENCES</t>
  </si>
  <si>
    <t xml:space="preserve">   &amp; BUSINESS STUDIES TOTAL</t>
  </si>
  <si>
    <t>GRAND TOTAL</t>
  </si>
  <si>
    <t xml:space="preserve">                                 </t>
  </si>
  <si>
    <t xml:space="preserve">Notes : </t>
  </si>
  <si>
    <t>(1) Figures may not add up to total due to rounding.</t>
  </si>
  <si>
    <t>UGC Secretariat</t>
  </si>
  <si>
    <t>(2) The above allocation results should be read in the context that different institutions have different roles and missions.</t>
  </si>
</sst>
</file>

<file path=xl/styles.xml><?xml version="1.0" encoding="utf-8"?>
<styleSheet xmlns="http://schemas.openxmlformats.org/spreadsheetml/2006/main">
  <numFmts count="4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?#,##0;\-&quot;?#,##0"/>
    <numFmt numFmtId="191" formatCode="&quot;?#,##0;[Red]\-&quot;?#,##0"/>
    <numFmt numFmtId="192" formatCode="&quot;?#,##0.00;\-&quot;?#,##0.00"/>
    <numFmt numFmtId="193" formatCode="&quot;?#,##0.00;[Red]\-&quot;?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.0_)"/>
    <numFmt numFmtId="203" formatCode="&quot;$&quot;#,##0.0_);\(&quot;$&quot;#,##0.0\)"/>
    <numFmt numFmtId="204" formatCode="0.0%"/>
    <numFmt numFmtId="205" formatCode="#,##0,;[Red]\-#,##0,"/>
    <numFmt numFmtId="206" formatCode="0,000"/>
    <numFmt numFmtId="207" formatCode="#,##0_ ;[Red]\-#,##0\ "/>
    <numFmt numFmtId="208" formatCode="#,##0.0,;[Red]\-#,##0.0,"/>
    <numFmt numFmtId="209" formatCode="#,##0.00,;[Red]\-#,##0.00,"/>
    <numFmt numFmtId="210" formatCode="#,##0.000,;[Red]\-#,##0.000,"/>
    <numFmt numFmtId="211" formatCode="#,##0.0000,;[Red]\-#,##0.0000,"/>
    <numFmt numFmtId="212" formatCode="d\ mmm\ yyyy"/>
  </numFmts>
  <fonts count="17">
    <font>
      <sz val="12"/>
      <name val="Helv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10"/>
      <name val="Geneva"/>
      <family val="2"/>
    </font>
    <font>
      <u val="single"/>
      <sz val="6"/>
      <color indexed="12"/>
      <name val="Helv"/>
      <family val="2"/>
    </font>
    <font>
      <u val="single"/>
      <sz val="6"/>
      <color indexed="36"/>
      <name val="Helv"/>
      <family val="2"/>
    </font>
    <font>
      <b/>
      <sz val="18"/>
      <name val="Helv"/>
      <family val="2"/>
    </font>
    <font>
      <sz val="14"/>
      <name val="Helv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2"/>
      <name val="Helv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6">
    <xf numFmtId="37" fontId="0" fillId="0" borderId="0" xfId="0" applyAlignment="1">
      <alignment/>
    </xf>
    <xf numFmtId="37" fontId="7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205" fontId="0" fillId="0" borderId="0" xfId="0" applyNumberFormat="1" applyAlignment="1">
      <alignment horizontal="centerContinuous"/>
    </xf>
    <xf numFmtId="37" fontId="8" fillId="0" borderId="0" xfId="0" applyFont="1" applyAlignment="1">
      <alignment horizontal="centerContinuous"/>
    </xf>
    <xf numFmtId="37" fontId="9" fillId="0" borderId="0" xfId="0" applyFont="1" applyAlignment="1">
      <alignment horizontal="centerContinuous"/>
    </xf>
    <xf numFmtId="37" fontId="10" fillId="0" borderId="0" xfId="0" applyFont="1" applyAlignment="1">
      <alignment horizontal="centerContinuous"/>
    </xf>
    <xf numFmtId="37" fontId="9" fillId="0" borderId="0" xfId="0" applyFont="1" applyAlignment="1" applyProtection="1">
      <alignment horizontal="centerContinuous"/>
      <protection/>
    </xf>
    <xf numFmtId="37" fontId="11" fillId="0" borderId="0" xfId="0" applyFont="1" applyAlignment="1">
      <alignment/>
    </xf>
    <xf numFmtId="205" fontId="0" fillId="0" borderId="0" xfId="0" applyNumberFormat="1" applyAlignment="1">
      <alignment/>
    </xf>
    <xf numFmtId="37" fontId="12" fillId="0" borderId="1" xfId="0" applyFont="1" applyBorder="1" applyAlignment="1">
      <alignment/>
    </xf>
    <xf numFmtId="37" fontId="12" fillId="0" borderId="2" xfId="0" applyFont="1" applyBorder="1" applyAlignment="1">
      <alignment/>
    </xf>
    <xf numFmtId="37" fontId="12" fillId="0" borderId="3" xfId="0" applyFont="1" applyBorder="1" applyAlignment="1">
      <alignment/>
    </xf>
    <xf numFmtId="205" fontId="12" fillId="0" borderId="2" xfId="0" applyNumberFormat="1" applyFont="1" applyBorder="1" applyAlignment="1">
      <alignment/>
    </xf>
    <xf numFmtId="37" fontId="12" fillId="0" borderId="4" xfId="0" applyFont="1" applyBorder="1" applyAlignment="1">
      <alignment/>
    </xf>
    <xf numFmtId="37" fontId="13" fillId="0" borderId="5" xfId="0" applyFont="1" applyBorder="1" applyAlignment="1" applyProtection="1">
      <alignment horizontal="left"/>
      <protection/>
    </xf>
    <xf numFmtId="37" fontId="13" fillId="0" borderId="6" xfId="0" applyFont="1" applyBorder="1" applyAlignment="1" applyProtection="1">
      <alignment horizontal="left"/>
      <protection/>
    </xf>
    <xf numFmtId="37" fontId="12" fillId="0" borderId="6" xfId="0" applyFont="1" applyBorder="1" applyAlignment="1">
      <alignment/>
    </xf>
    <xf numFmtId="37" fontId="13" fillId="0" borderId="7" xfId="0" applyFont="1" applyBorder="1" applyAlignment="1">
      <alignment horizontal="centerContinuous"/>
    </xf>
    <xf numFmtId="205" fontId="13" fillId="0" borderId="6" xfId="0" applyNumberFormat="1" applyFont="1" applyBorder="1" applyAlignment="1">
      <alignment horizontal="centerContinuous"/>
    </xf>
    <xf numFmtId="37" fontId="13" fillId="0" borderId="6" xfId="0" applyFont="1" applyBorder="1" applyAlignment="1" applyProtection="1">
      <alignment horizontal="centerContinuous"/>
      <protection/>
    </xf>
    <xf numFmtId="37" fontId="13" fillId="0" borderId="6" xfId="0" applyFont="1" applyBorder="1" applyAlignment="1">
      <alignment horizontal="centerContinuous"/>
    </xf>
    <xf numFmtId="37" fontId="13" fillId="0" borderId="8" xfId="0" applyFont="1" applyBorder="1" applyAlignment="1">
      <alignment horizontal="centerContinuous"/>
    </xf>
    <xf numFmtId="37" fontId="12" fillId="0" borderId="9" xfId="0" applyFont="1" applyBorder="1" applyAlignment="1">
      <alignment/>
    </xf>
    <xf numFmtId="37" fontId="12" fillId="0" borderId="0" xfId="0" applyFont="1" applyAlignment="1">
      <alignment/>
    </xf>
    <xf numFmtId="37" fontId="13" fillId="0" borderId="7" xfId="0" applyFont="1" applyBorder="1" applyAlignment="1" applyProtection="1">
      <alignment horizontal="left"/>
      <protection/>
    </xf>
    <xf numFmtId="205" fontId="13" fillId="0" borderId="6" xfId="0" applyNumberFormat="1" applyFont="1" applyBorder="1" applyAlignment="1">
      <alignment/>
    </xf>
    <xf numFmtId="37" fontId="13" fillId="0" borderId="6" xfId="0" applyFont="1" applyBorder="1" applyAlignment="1">
      <alignment/>
    </xf>
    <xf numFmtId="37" fontId="13" fillId="0" borderId="8" xfId="0" applyFont="1" applyBorder="1" applyAlignment="1">
      <alignment/>
    </xf>
    <xf numFmtId="37" fontId="13" fillId="0" borderId="10" xfId="0" applyFont="1" applyBorder="1" applyAlignment="1" applyProtection="1">
      <alignment horizontal="center"/>
      <protection/>
    </xf>
    <xf numFmtId="205" fontId="13" fillId="0" borderId="9" xfId="0" applyNumberFormat="1" applyFont="1" applyBorder="1" applyAlignment="1" applyProtection="1">
      <alignment horizontal="center"/>
      <protection/>
    </xf>
    <xf numFmtId="37" fontId="13" fillId="0" borderId="9" xfId="0" applyFont="1" applyBorder="1" applyAlignment="1" applyProtection="1">
      <alignment horizontal="center"/>
      <protection/>
    </xf>
    <xf numFmtId="37" fontId="13" fillId="0" borderId="11" xfId="0" applyFont="1" applyBorder="1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37" fontId="13" fillId="0" borderId="7" xfId="0" applyFont="1" applyBorder="1" applyAlignment="1">
      <alignment/>
    </xf>
    <xf numFmtId="205" fontId="13" fillId="0" borderId="5" xfId="0" applyNumberFormat="1" applyFont="1" applyBorder="1" applyAlignment="1" applyProtection="1">
      <alignment horizontal="center"/>
      <protection/>
    </xf>
    <xf numFmtId="37" fontId="13" fillId="0" borderId="5" xfId="0" applyFont="1" applyBorder="1" applyAlignment="1">
      <alignment/>
    </xf>
    <xf numFmtId="37" fontId="13" fillId="0" borderId="5" xfId="0" applyFont="1" applyBorder="1" applyAlignment="1" applyProtection="1">
      <alignment horizontal="center"/>
      <protection/>
    </xf>
    <xf numFmtId="37" fontId="13" fillId="0" borderId="12" xfId="0" applyFont="1" applyBorder="1" applyAlignment="1" applyProtection="1">
      <alignment horizontal="center"/>
      <protection/>
    </xf>
    <xf numFmtId="37" fontId="13" fillId="0" borderId="9" xfId="0" applyFont="1" applyBorder="1" applyAlignment="1" applyProtection="1">
      <alignment horizontal="left"/>
      <protection/>
    </xf>
    <xf numFmtId="37" fontId="12" fillId="0" borderId="10" xfId="0" applyFont="1" applyBorder="1" applyAlignment="1">
      <alignment/>
    </xf>
    <xf numFmtId="205" fontId="12" fillId="0" borderId="9" xfId="0" applyNumberFormat="1" applyFont="1" applyBorder="1" applyAlignment="1">
      <alignment/>
    </xf>
    <xf numFmtId="37" fontId="12" fillId="0" borderId="10" xfId="0" applyFont="1" applyBorder="1" applyAlignment="1" applyProtection="1">
      <alignment/>
      <protection/>
    </xf>
    <xf numFmtId="205" fontId="12" fillId="0" borderId="9" xfId="0" applyNumberFormat="1" applyFont="1" applyBorder="1" applyAlignment="1" applyProtection="1">
      <alignment/>
      <protection/>
    </xf>
    <xf numFmtId="37" fontId="12" fillId="0" borderId="9" xfId="0" applyFont="1" applyBorder="1" applyAlignment="1" applyProtection="1">
      <alignment/>
      <protection/>
    </xf>
    <xf numFmtId="205" fontId="12" fillId="0" borderId="11" xfId="0" applyNumberFormat="1" applyFont="1" applyBorder="1" applyAlignment="1" applyProtection="1">
      <alignment/>
      <protection/>
    </xf>
    <xf numFmtId="37" fontId="12" fillId="0" borderId="9" xfId="0" applyFont="1" applyBorder="1" applyAlignment="1" applyProtection="1">
      <alignment horizontal="left"/>
      <protection/>
    </xf>
    <xf numFmtId="37" fontId="12" fillId="0" borderId="10" xfId="0" applyNumberFormat="1" applyFont="1" applyBorder="1" applyAlignment="1" applyProtection="1">
      <alignment/>
      <protection/>
    </xf>
    <xf numFmtId="37" fontId="12" fillId="0" borderId="9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202" fontId="0" fillId="0" borderId="0" xfId="0" applyNumberFormat="1" applyAlignment="1" applyProtection="1">
      <alignment/>
      <protection/>
    </xf>
    <xf numFmtId="37" fontId="12" fillId="0" borderId="5" xfId="0" applyFont="1" applyBorder="1" applyAlignment="1" applyProtection="1">
      <alignment horizontal="left"/>
      <protection/>
    </xf>
    <xf numFmtId="37" fontId="12" fillId="0" borderId="7" xfId="0" applyNumberFormat="1" applyFont="1" applyBorder="1" applyAlignment="1" applyProtection="1">
      <alignment/>
      <protection/>
    </xf>
    <xf numFmtId="205" fontId="12" fillId="0" borderId="5" xfId="0" applyNumberFormat="1" applyFont="1" applyBorder="1" applyAlignment="1" applyProtection="1">
      <alignment/>
      <protection/>
    </xf>
    <xf numFmtId="37" fontId="12" fillId="0" borderId="5" xfId="0" applyNumberFormat="1" applyFont="1" applyBorder="1" applyAlignment="1" applyProtection="1">
      <alignment/>
      <protection/>
    </xf>
    <xf numFmtId="37" fontId="12" fillId="0" borderId="13" xfId="0" applyFont="1" applyBorder="1" applyAlignment="1" applyProtection="1">
      <alignment/>
      <protection/>
    </xf>
    <xf numFmtId="205" fontId="12" fillId="0" borderId="14" xfId="0" applyNumberFormat="1" applyFont="1" applyBorder="1" applyAlignment="1" applyProtection="1">
      <alignment/>
      <protection/>
    </xf>
    <xf numFmtId="37" fontId="12" fillId="0" borderId="14" xfId="0" applyFont="1" applyBorder="1" applyAlignment="1" applyProtection="1">
      <alignment/>
      <protection/>
    </xf>
    <xf numFmtId="205" fontId="12" fillId="0" borderId="12" xfId="0" applyNumberFormat="1" applyFont="1" applyBorder="1" applyAlignment="1" applyProtection="1">
      <alignment/>
      <protection/>
    </xf>
    <xf numFmtId="37" fontId="14" fillId="2" borderId="9" xfId="0" applyFont="1" applyFill="1" applyBorder="1" applyAlignment="1">
      <alignment/>
    </xf>
    <xf numFmtId="37" fontId="12" fillId="2" borderId="0" xfId="0" applyFont="1" applyFill="1" applyAlignment="1">
      <alignment/>
    </xf>
    <xf numFmtId="37" fontId="12" fillId="2" borderId="10" xfId="0" applyNumberFormat="1" applyFont="1" applyFill="1" applyBorder="1" applyAlignment="1" applyProtection="1">
      <alignment/>
      <protection/>
    </xf>
    <xf numFmtId="205" fontId="12" fillId="2" borderId="9" xfId="0" applyNumberFormat="1" applyFont="1" applyFill="1" applyBorder="1" applyAlignment="1" applyProtection="1">
      <alignment/>
      <protection/>
    </xf>
    <xf numFmtId="37" fontId="12" fillId="2" borderId="9" xfId="0" applyNumberFormat="1" applyFont="1" applyFill="1" applyBorder="1" applyAlignment="1" applyProtection="1">
      <alignment/>
      <protection/>
    </xf>
    <xf numFmtId="205" fontId="12" fillId="2" borderId="11" xfId="0" applyNumberFormat="1" applyFont="1" applyFill="1" applyBorder="1" applyAlignment="1" applyProtection="1">
      <alignment/>
      <protection/>
    </xf>
    <xf numFmtId="37" fontId="13" fillId="2" borderId="5" xfId="0" applyFont="1" applyFill="1" applyBorder="1" applyAlignment="1" applyProtection="1">
      <alignment horizontal="left"/>
      <protection/>
    </xf>
    <xf numFmtId="37" fontId="13" fillId="2" borderId="6" xfId="0" applyFont="1" applyFill="1" applyBorder="1" applyAlignment="1">
      <alignment/>
    </xf>
    <xf numFmtId="37" fontId="13" fillId="2" borderId="7" xfId="0" applyNumberFormat="1" applyFont="1" applyFill="1" applyBorder="1" applyAlignment="1" applyProtection="1">
      <alignment/>
      <protection/>
    </xf>
    <xf numFmtId="205" fontId="13" fillId="2" borderId="5" xfId="0" applyNumberFormat="1" applyFont="1" applyFill="1" applyBorder="1" applyAlignment="1" applyProtection="1">
      <alignment/>
      <protection/>
    </xf>
    <xf numFmtId="37" fontId="13" fillId="2" borderId="5" xfId="0" applyNumberFormat="1" applyFont="1" applyFill="1" applyBorder="1" applyAlignment="1" applyProtection="1">
      <alignment/>
      <protection/>
    </xf>
    <xf numFmtId="205" fontId="13" fillId="2" borderId="15" xfId="0" applyNumberFormat="1" applyFont="1" applyFill="1" applyBorder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37" fontId="12" fillId="0" borderId="7" xfId="0" applyFont="1" applyBorder="1" applyAlignment="1" applyProtection="1">
      <alignment/>
      <protection/>
    </xf>
    <xf numFmtId="37" fontId="12" fillId="0" borderId="5" xfId="0" applyFont="1" applyBorder="1" applyAlignment="1">
      <alignment/>
    </xf>
    <xf numFmtId="205" fontId="12" fillId="0" borderId="5" xfId="0" applyNumberFormat="1" applyFont="1" applyBorder="1" applyAlignment="1">
      <alignment/>
    </xf>
    <xf numFmtId="37" fontId="12" fillId="0" borderId="5" xfId="0" applyFont="1" applyBorder="1" applyAlignment="1" applyProtection="1">
      <alignment/>
      <protection/>
    </xf>
    <xf numFmtId="205" fontId="12" fillId="0" borderId="16" xfId="0" applyNumberFormat="1" applyFont="1" applyBorder="1" applyAlignment="1">
      <alignment/>
    </xf>
    <xf numFmtId="37" fontId="12" fillId="0" borderId="7" xfId="0" applyFont="1" applyBorder="1" applyAlignment="1">
      <alignment/>
    </xf>
    <xf numFmtId="37" fontId="12" fillId="2" borderId="9" xfId="0" applyFont="1" applyFill="1" applyBorder="1" applyAlignment="1">
      <alignment/>
    </xf>
    <xf numFmtId="37" fontId="12" fillId="2" borderId="10" xfId="0" applyFont="1" applyFill="1" applyBorder="1" applyAlignment="1">
      <alignment/>
    </xf>
    <xf numFmtId="205" fontId="12" fillId="2" borderId="9" xfId="0" applyNumberFormat="1" applyFont="1" applyFill="1" applyBorder="1" applyAlignment="1">
      <alignment/>
    </xf>
    <xf numFmtId="205" fontId="13" fillId="2" borderId="17" xfId="0" applyNumberFormat="1" applyFont="1" applyFill="1" applyBorder="1" applyAlignment="1" applyProtection="1">
      <alignment/>
      <protection/>
    </xf>
    <xf numFmtId="37" fontId="12" fillId="2" borderId="3" xfId="0" applyNumberFormat="1" applyFont="1" applyFill="1" applyBorder="1" applyAlignment="1" applyProtection="1">
      <alignment/>
      <protection/>
    </xf>
    <xf numFmtId="205" fontId="12" fillId="2" borderId="17" xfId="0" applyNumberFormat="1" applyFont="1" applyFill="1" applyBorder="1" applyAlignment="1" applyProtection="1">
      <alignment/>
      <protection/>
    </xf>
    <xf numFmtId="37" fontId="12" fillId="2" borderId="6" xfId="0" applyFont="1" applyFill="1" applyBorder="1" applyAlignment="1">
      <alignment/>
    </xf>
    <xf numFmtId="37" fontId="13" fillId="2" borderId="7" xfId="0" applyFont="1" applyFill="1" applyBorder="1" applyAlignment="1" applyProtection="1">
      <alignment/>
      <protection/>
    </xf>
    <xf numFmtId="37" fontId="13" fillId="2" borderId="5" xfId="0" applyFont="1" applyFill="1" applyBorder="1" applyAlignment="1" applyProtection="1">
      <alignment/>
      <protection/>
    </xf>
    <xf numFmtId="205" fontId="13" fillId="2" borderId="12" xfId="0" applyNumberFormat="1" applyFont="1" applyFill="1" applyBorder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37" fontId="12" fillId="3" borderId="9" xfId="0" applyFont="1" applyFill="1" applyBorder="1" applyAlignment="1">
      <alignment/>
    </xf>
    <xf numFmtId="37" fontId="12" fillId="3" borderId="0" xfId="0" applyFont="1" applyFill="1" applyAlignment="1">
      <alignment/>
    </xf>
    <xf numFmtId="37" fontId="12" fillId="3" borderId="10" xfId="0" applyNumberFormat="1" applyFont="1" applyFill="1" applyBorder="1" applyAlignment="1" applyProtection="1">
      <alignment/>
      <protection/>
    </xf>
    <xf numFmtId="205" fontId="12" fillId="3" borderId="9" xfId="0" applyNumberFormat="1" applyFont="1" applyFill="1" applyBorder="1" applyAlignment="1" applyProtection="1">
      <alignment/>
      <protection/>
    </xf>
    <xf numFmtId="37" fontId="12" fillId="3" borderId="9" xfId="0" applyNumberFormat="1" applyFont="1" applyFill="1" applyBorder="1" applyAlignment="1" applyProtection="1">
      <alignment/>
      <protection/>
    </xf>
    <xf numFmtId="37" fontId="13" fillId="3" borderId="17" xfId="0" applyNumberFormat="1" applyFont="1" applyFill="1" applyBorder="1" applyAlignment="1" applyProtection="1">
      <alignment/>
      <protection/>
    </xf>
    <xf numFmtId="205" fontId="12" fillId="3" borderId="11" xfId="0" applyNumberFormat="1" applyFont="1" applyFill="1" applyBorder="1" applyAlignment="1" applyProtection="1">
      <alignment/>
      <protection/>
    </xf>
    <xf numFmtId="37" fontId="13" fillId="3" borderId="5" xfId="0" applyFont="1" applyFill="1" applyBorder="1" applyAlignment="1" applyProtection="1">
      <alignment horizontal="left"/>
      <protection/>
    </xf>
    <xf numFmtId="37" fontId="13" fillId="3" borderId="6" xfId="0" applyFont="1" applyFill="1" applyBorder="1" applyAlignment="1">
      <alignment/>
    </xf>
    <xf numFmtId="37" fontId="13" fillId="3" borderId="7" xfId="0" applyNumberFormat="1" applyFont="1" applyFill="1" applyBorder="1" applyAlignment="1" applyProtection="1">
      <alignment/>
      <protection/>
    </xf>
    <xf numFmtId="205" fontId="13" fillId="3" borderId="5" xfId="0" applyNumberFormat="1" applyFont="1" applyFill="1" applyBorder="1" applyAlignment="1" applyProtection="1">
      <alignment/>
      <protection/>
    </xf>
    <xf numFmtId="37" fontId="13" fillId="3" borderId="5" xfId="0" applyNumberFormat="1" applyFont="1" applyFill="1" applyBorder="1" applyAlignment="1" applyProtection="1">
      <alignment/>
      <protection/>
    </xf>
    <xf numFmtId="37" fontId="13" fillId="3" borderId="18" xfId="0" applyNumberFormat="1" applyFont="1" applyFill="1" applyBorder="1" applyAlignment="1" applyProtection="1">
      <alignment/>
      <protection/>
    </xf>
    <xf numFmtId="205" fontId="13" fillId="3" borderId="12" xfId="0" applyNumberFormat="1" applyFont="1" applyFill="1" applyBorder="1" applyAlignment="1" applyProtection="1">
      <alignment/>
      <protection/>
    </xf>
    <xf numFmtId="37" fontId="0" fillId="0" borderId="0" xfId="0" applyBorder="1" applyAlignment="1">
      <alignment/>
    </xf>
    <xf numFmtId="205" fontId="12" fillId="0" borderId="19" xfId="0" applyNumberFormat="1" applyFont="1" applyBorder="1" applyAlignment="1" applyProtection="1">
      <alignment/>
      <protection/>
    </xf>
    <xf numFmtId="37" fontId="12" fillId="0" borderId="13" xfId="0" applyNumberFormat="1" applyFont="1" applyBorder="1" applyAlignment="1" applyProtection="1">
      <alignment/>
      <protection/>
    </xf>
    <xf numFmtId="37" fontId="13" fillId="3" borderId="9" xfId="0" applyFont="1" applyFill="1" applyBorder="1" applyAlignment="1" applyProtection="1">
      <alignment horizontal="left"/>
      <protection/>
    </xf>
    <xf numFmtId="205" fontId="12" fillId="3" borderId="9" xfId="0" applyNumberFormat="1" applyFont="1" applyFill="1" applyBorder="1" applyAlignment="1">
      <alignment/>
    </xf>
    <xf numFmtId="37" fontId="12" fillId="3" borderId="10" xfId="0" applyFont="1" applyFill="1" applyBorder="1" applyAlignment="1">
      <alignment/>
    </xf>
    <xf numFmtId="37" fontId="13" fillId="3" borderId="20" xfId="0" applyFont="1" applyFill="1" applyBorder="1" applyAlignment="1" applyProtection="1">
      <alignment horizontal="left"/>
      <protection/>
    </xf>
    <xf numFmtId="37" fontId="13" fillId="3" borderId="21" xfId="0" applyFont="1" applyFill="1" applyBorder="1" applyAlignment="1">
      <alignment/>
    </xf>
    <xf numFmtId="37" fontId="13" fillId="3" borderId="22" xfId="0" applyNumberFormat="1" applyFont="1" applyFill="1" applyBorder="1" applyAlignment="1" applyProtection="1">
      <alignment/>
      <protection/>
    </xf>
    <xf numFmtId="205" fontId="13" fillId="3" borderId="20" xfId="0" applyNumberFormat="1" applyFont="1" applyFill="1" applyBorder="1" applyAlignment="1" applyProtection="1">
      <alignment/>
      <protection/>
    </xf>
    <xf numFmtId="37" fontId="13" fillId="3" borderId="20" xfId="0" applyNumberFormat="1" applyFont="1" applyFill="1" applyBorder="1" applyAlignment="1" applyProtection="1">
      <alignment/>
      <protection/>
    </xf>
    <xf numFmtId="205" fontId="13" fillId="3" borderId="23" xfId="0" applyNumberFormat="1" applyFont="1" applyFill="1" applyBorder="1" applyAlignment="1" applyProtection="1">
      <alignment/>
      <protection/>
    </xf>
    <xf numFmtId="37" fontId="13" fillId="3" borderId="24" xfId="0" applyFont="1" applyFill="1" applyBorder="1" applyAlignment="1" applyProtection="1">
      <alignment horizontal="left"/>
      <protection/>
    </xf>
    <xf numFmtId="37" fontId="13" fillId="4" borderId="25" xfId="0" applyFont="1" applyFill="1" applyBorder="1" applyAlignment="1">
      <alignment/>
    </xf>
    <xf numFmtId="37" fontId="13" fillId="4" borderId="26" xfId="0" applyNumberFormat="1" applyFont="1" applyFill="1" applyBorder="1" applyAlignment="1" applyProtection="1">
      <alignment/>
      <protection/>
    </xf>
    <xf numFmtId="205" fontId="13" fillId="4" borderId="24" xfId="0" applyNumberFormat="1" applyFont="1" applyFill="1" applyBorder="1" applyAlignment="1" applyProtection="1">
      <alignment/>
      <protection/>
    </xf>
    <xf numFmtId="37" fontId="13" fillId="4" borderId="24" xfId="0" applyNumberFormat="1" applyFont="1" applyFill="1" applyBorder="1" applyAlignment="1" applyProtection="1">
      <alignment/>
      <protection/>
    </xf>
    <xf numFmtId="205" fontId="13" fillId="4" borderId="27" xfId="0" applyNumberFormat="1" applyFont="1" applyFill="1" applyBorder="1" applyAlignment="1" applyProtection="1">
      <alignment/>
      <protection/>
    </xf>
    <xf numFmtId="205" fontId="12" fillId="0" borderId="0" xfId="0" applyNumberFormat="1" applyFont="1" applyAlignment="1" applyProtection="1">
      <alignment horizontal="left"/>
      <protection/>
    </xf>
    <xf numFmtId="37" fontId="12" fillId="0" borderId="0" xfId="0" applyFont="1" applyAlignment="1">
      <alignment horizontal="centerContinuous"/>
    </xf>
    <xf numFmtId="37" fontId="0" fillId="0" borderId="0" xfId="0" applyAlignment="1" quotePrefix="1">
      <alignment horizontal="right"/>
    </xf>
    <xf numFmtId="37" fontId="12" fillId="0" borderId="0" xfId="0" applyFont="1" applyAlignment="1" applyProtection="1" quotePrefix="1">
      <alignment horizontal="left"/>
      <protection/>
    </xf>
    <xf numFmtId="205" fontId="12" fillId="0" borderId="0" xfId="0" applyNumberFormat="1" applyFont="1" applyAlignment="1">
      <alignment/>
    </xf>
    <xf numFmtId="15" fontId="12" fillId="0" borderId="0" xfId="0" applyNumberFormat="1" applyFont="1" applyAlignment="1">
      <alignment horizontal="centerContinuous"/>
    </xf>
    <xf numFmtId="37" fontId="15" fillId="0" borderId="0" xfId="0" applyFont="1" applyAlignment="1" quotePrefix="1">
      <alignment horizontal="left"/>
    </xf>
    <xf numFmtId="37" fontId="12" fillId="0" borderId="0" xfId="0" applyFont="1" applyAlignment="1">
      <alignment wrapText="1"/>
    </xf>
    <xf numFmtId="37" fontId="12" fillId="0" borderId="0" xfId="0" applyFont="1" applyAlignment="1">
      <alignment/>
    </xf>
    <xf numFmtId="37" fontId="16" fillId="0" borderId="0" xfId="0" applyFont="1" applyAlignment="1" quotePrefix="1">
      <alignment horizontal="centerContinuous"/>
    </xf>
    <xf numFmtId="37" fontId="16" fillId="0" borderId="0" xfId="0" applyFont="1" applyAlignment="1">
      <alignment/>
    </xf>
    <xf numFmtId="37" fontId="16" fillId="0" borderId="0" xfId="0" applyFont="1" applyAlignment="1" quotePrefix="1">
      <alignment/>
    </xf>
    <xf numFmtId="204" fontId="0" fillId="0" borderId="0" xfId="0" applyNumberFormat="1" applyAlignment="1" applyProtection="1">
      <alignment/>
      <protection/>
    </xf>
    <xf numFmtId="212" fontId="15" fillId="0" borderId="0" xfId="0" applyNumberFormat="1" applyFont="1" applyAlignment="1" quotePrefix="1">
      <alignment horizontal="center"/>
    </xf>
    <xf numFmtId="37" fontId="15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X95"/>
  <sheetViews>
    <sheetView tabSelected="1" zoomScale="75" zoomScaleNormal="75" workbookViewId="0" topLeftCell="A1">
      <selection activeCell="C43" sqref="C43"/>
    </sheetView>
  </sheetViews>
  <sheetFormatPr defaultColWidth="13.3359375" defaultRowHeight="17.25" customHeight="1"/>
  <cols>
    <col min="1" max="1" width="6.6640625" style="0" customWidth="1"/>
    <col min="3" max="3" width="13.21484375" style="0" customWidth="1"/>
    <col min="4" max="4" width="5.6640625" style="0" customWidth="1"/>
    <col min="5" max="5" width="6.77734375" style="9" customWidth="1"/>
    <col min="6" max="6" width="5.6640625" style="0" customWidth="1"/>
    <col min="7" max="7" width="7.21484375" style="0" customWidth="1"/>
    <col min="8" max="8" width="5.6640625" style="0" customWidth="1"/>
    <col min="9" max="9" width="7.21484375" style="0" customWidth="1"/>
    <col min="10" max="10" width="5.6640625" style="0" customWidth="1"/>
    <col min="11" max="11" width="7.21484375" style="0" customWidth="1"/>
    <col min="12" max="12" width="5.6640625" style="0" customWidth="1"/>
    <col min="13" max="13" width="7.21484375" style="0" customWidth="1"/>
    <col min="14" max="14" width="5.6640625" style="0" customWidth="1"/>
    <col min="15" max="15" width="7.21484375" style="0" customWidth="1"/>
    <col min="16" max="16" width="5.6640625" style="0" customWidth="1"/>
    <col min="17" max="17" width="7.21484375" style="0" customWidth="1"/>
    <col min="18" max="18" width="5.6640625" style="0" customWidth="1"/>
    <col min="19" max="19" width="7.21484375" style="0" customWidth="1"/>
    <col min="20" max="20" width="5.6640625" style="0" customWidth="1"/>
    <col min="21" max="21" width="7.21484375" style="0" customWidth="1"/>
    <col min="22" max="22" width="5.6640625" style="0" customWidth="1"/>
    <col min="23" max="23" width="7.21484375" style="0" customWidth="1"/>
    <col min="24" max="24" width="5.5546875" style="0" customWidth="1"/>
    <col min="25" max="25" width="7.21484375" style="0" customWidth="1"/>
    <col min="26" max="26" width="5.6640625" style="0" customWidth="1"/>
    <col min="27" max="27" width="7.21484375" style="0" customWidth="1"/>
    <col min="28" max="28" width="5.6640625" style="0" customWidth="1"/>
    <col min="29" max="29" width="6.99609375" style="0" customWidth="1"/>
    <col min="30" max="30" width="5.6640625" style="0" customWidth="1"/>
    <col min="31" max="31" width="7.21484375" style="0" customWidth="1"/>
    <col min="32" max="32" width="5.5546875" style="0" customWidth="1"/>
    <col min="33" max="33" width="7.21484375" style="0" customWidth="1"/>
    <col min="34" max="34" width="5.6640625" style="0" customWidth="1"/>
    <col min="35" max="35" width="7.21484375" style="0" customWidth="1"/>
    <col min="36" max="36" width="6.6640625" style="0" customWidth="1"/>
    <col min="37" max="37" width="8.77734375" style="0" customWidth="1"/>
    <col min="38" max="38" width="6.6640625" style="0" customWidth="1"/>
    <col min="39" max="39" width="8.6640625" style="0" customWidth="1"/>
    <col min="40" max="40" width="6.6640625" style="0" customWidth="1"/>
    <col min="41" max="41" width="2.6640625" style="0" customWidth="1"/>
    <col min="42" max="42" width="14.6640625" style="0" customWidth="1"/>
    <col min="43" max="49" width="10.6640625" style="0" customWidth="1"/>
    <col min="50" max="50" width="11.6640625" style="0" customWidth="1"/>
    <col min="51" max="51" width="2.6640625" style="0" customWidth="1"/>
  </cols>
  <sheetData>
    <row r="1" spans="1:39" ht="21" customHeight="1">
      <c r="A1" s="1" t="s">
        <v>0</v>
      </c>
      <c r="B1" s="2"/>
      <c r="C1" s="2"/>
      <c r="D1" s="2"/>
      <c r="E1" s="3"/>
      <c r="F1" s="2"/>
      <c r="G1" s="2"/>
      <c r="H1" s="2"/>
      <c r="I1" s="4"/>
      <c r="J1" s="5"/>
      <c r="K1" s="2"/>
      <c r="L1" s="6"/>
      <c r="M1" s="6"/>
      <c r="N1" s="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24" customHeight="1">
      <c r="A2" s="1" t="s">
        <v>1</v>
      </c>
      <c r="B2" s="2"/>
      <c r="C2" s="2"/>
      <c r="D2" s="2"/>
      <c r="E2" s="3"/>
      <c r="F2" s="2"/>
      <c r="G2" s="2"/>
      <c r="H2" s="2"/>
      <c r="I2" s="4"/>
      <c r="J2" s="2"/>
      <c r="K2" s="7"/>
      <c r="L2" s="5"/>
      <c r="M2" s="5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ht="17.25" customHeight="1">
      <c r="A3" s="8"/>
    </row>
    <row r="5" spans="1:39" ht="17.25" customHeight="1">
      <c r="A5" s="10"/>
      <c r="B5" s="11"/>
      <c r="C5" s="11"/>
      <c r="D5" s="12"/>
      <c r="E5" s="13"/>
      <c r="F5" s="11"/>
      <c r="G5" s="11"/>
      <c r="H5" s="12"/>
      <c r="I5" s="11"/>
      <c r="J5" s="11"/>
      <c r="K5" s="11"/>
      <c r="L5" s="12"/>
      <c r="M5" s="11"/>
      <c r="N5" s="11"/>
      <c r="O5" s="11"/>
      <c r="P5" s="12"/>
      <c r="Q5" s="11"/>
      <c r="R5" s="11"/>
      <c r="S5" s="11"/>
      <c r="T5" s="12"/>
      <c r="U5" s="11"/>
      <c r="V5" s="11"/>
      <c r="W5" s="11"/>
      <c r="X5" s="12"/>
      <c r="Y5" s="11"/>
      <c r="Z5" s="11"/>
      <c r="AA5" s="11"/>
      <c r="AB5" s="12"/>
      <c r="AC5" s="11"/>
      <c r="AD5" s="11"/>
      <c r="AE5" s="11"/>
      <c r="AF5" s="12"/>
      <c r="AG5" s="11"/>
      <c r="AH5" s="11"/>
      <c r="AI5" s="11"/>
      <c r="AJ5" s="12"/>
      <c r="AK5" s="11"/>
      <c r="AL5" s="11"/>
      <c r="AM5" s="14"/>
    </row>
    <row r="6" spans="1:39" ht="17.25" customHeight="1">
      <c r="A6" s="15" t="s">
        <v>2</v>
      </c>
      <c r="B6" s="16"/>
      <c r="C6" s="17"/>
      <c r="D6" s="18" t="s">
        <v>3</v>
      </c>
      <c r="E6" s="19"/>
      <c r="F6" s="20"/>
      <c r="G6" s="21"/>
      <c r="H6" s="18" t="s">
        <v>4</v>
      </c>
      <c r="I6" s="21"/>
      <c r="J6" s="20"/>
      <c r="K6" s="21"/>
      <c r="L6" s="18" t="s">
        <v>5</v>
      </c>
      <c r="M6" s="21"/>
      <c r="N6" s="20"/>
      <c r="O6" s="21"/>
      <c r="P6" s="18" t="s">
        <v>6</v>
      </c>
      <c r="Q6" s="21"/>
      <c r="R6" s="20"/>
      <c r="S6" s="21"/>
      <c r="T6" s="18" t="s">
        <v>7</v>
      </c>
      <c r="U6" s="21"/>
      <c r="V6" s="20"/>
      <c r="W6" s="21"/>
      <c r="X6" s="18" t="s">
        <v>8</v>
      </c>
      <c r="Y6" s="21"/>
      <c r="Z6" s="20"/>
      <c r="AA6" s="21"/>
      <c r="AB6" s="18" t="s">
        <v>9</v>
      </c>
      <c r="AC6" s="21"/>
      <c r="AD6" s="21"/>
      <c r="AE6" s="21"/>
      <c r="AF6" s="18" t="s">
        <v>10</v>
      </c>
      <c r="AG6" s="21"/>
      <c r="AH6" s="20"/>
      <c r="AI6" s="21"/>
      <c r="AJ6" s="18" t="s">
        <v>11</v>
      </c>
      <c r="AK6" s="21"/>
      <c r="AL6" s="22"/>
      <c r="AM6" s="22"/>
    </row>
    <row r="7" spans="1:39" ht="17.25" customHeight="1">
      <c r="A7" s="23"/>
      <c r="B7" s="24"/>
      <c r="C7" s="24"/>
      <c r="D7" s="25" t="s">
        <v>12</v>
      </c>
      <c r="E7" s="26"/>
      <c r="F7" s="15" t="s">
        <v>13</v>
      </c>
      <c r="G7" s="27"/>
      <c r="H7" s="25" t="s">
        <v>12</v>
      </c>
      <c r="I7" s="27"/>
      <c r="J7" s="15" t="s">
        <v>13</v>
      </c>
      <c r="K7" s="27"/>
      <c r="L7" s="25" t="s">
        <v>14</v>
      </c>
      <c r="M7" s="21"/>
      <c r="N7" s="15" t="s">
        <v>13</v>
      </c>
      <c r="O7" s="27"/>
      <c r="P7" s="25" t="s">
        <v>15</v>
      </c>
      <c r="Q7" s="27"/>
      <c r="R7" s="15" t="s">
        <v>13</v>
      </c>
      <c r="S7" s="27"/>
      <c r="T7" s="25" t="s">
        <v>15</v>
      </c>
      <c r="U7" s="27"/>
      <c r="V7" s="15" t="s">
        <v>13</v>
      </c>
      <c r="W7" s="27"/>
      <c r="X7" s="25" t="s">
        <v>12</v>
      </c>
      <c r="Y7" s="27"/>
      <c r="Z7" s="15" t="s">
        <v>13</v>
      </c>
      <c r="AA7" s="27"/>
      <c r="AB7" s="25" t="s">
        <v>12</v>
      </c>
      <c r="AC7" s="27"/>
      <c r="AD7" s="15" t="s">
        <v>16</v>
      </c>
      <c r="AE7" s="27"/>
      <c r="AF7" s="25" t="s">
        <v>12</v>
      </c>
      <c r="AG7" s="27"/>
      <c r="AH7" s="15" t="s">
        <v>16</v>
      </c>
      <c r="AI7" s="27"/>
      <c r="AJ7" s="25" t="s">
        <v>15</v>
      </c>
      <c r="AK7" s="27"/>
      <c r="AL7" s="15" t="s">
        <v>17</v>
      </c>
      <c r="AM7" s="28"/>
    </row>
    <row r="8" spans="1:50" ht="17.25" customHeight="1">
      <c r="A8" s="23"/>
      <c r="B8" s="24"/>
      <c r="C8" s="24"/>
      <c r="D8" s="29" t="s">
        <v>18</v>
      </c>
      <c r="E8" s="30" t="s">
        <v>19</v>
      </c>
      <c r="F8" s="31" t="s">
        <v>18</v>
      </c>
      <c r="G8" s="31" t="s">
        <v>19</v>
      </c>
      <c r="H8" s="29" t="s">
        <v>18</v>
      </c>
      <c r="I8" s="31" t="s">
        <v>19</v>
      </c>
      <c r="J8" s="31" t="s">
        <v>18</v>
      </c>
      <c r="K8" s="31" t="s">
        <v>19</v>
      </c>
      <c r="L8" s="29" t="s">
        <v>18</v>
      </c>
      <c r="M8" s="31" t="s">
        <v>19</v>
      </c>
      <c r="N8" s="31" t="s">
        <v>18</v>
      </c>
      <c r="O8" s="31" t="s">
        <v>19</v>
      </c>
      <c r="P8" s="29" t="s">
        <v>18</v>
      </c>
      <c r="Q8" s="31" t="s">
        <v>19</v>
      </c>
      <c r="R8" s="31" t="s">
        <v>18</v>
      </c>
      <c r="S8" s="31" t="s">
        <v>19</v>
      </c>
      <c r="T8" s="29" t="s">
        <v>18</v>
      </c>
      <c r="U8" s="31" t="s">
        <v>19</v>
      </c>
      <c r="V8" s="31" t="s">
        <v>18</v>
      </c>
      <c r="W8" s="31" t="s">
        <v>19</v>
      </c>
      <c r="X8" s="29" t="s">
        <v>18</v>
      </c>
      <c r="Y8" s="31" t="s">
        <v>19</v>
      </c>
      <c r="Z8" s="31" t="s">
        <v>18</v>
      </c>
      <c r="AA8" s="31" t="s">
        <v>19</v>
      </c>
      <c r="AB8" s="29" t="s">
        <v>18</v>
      </c>
      <c r="AC8" s="31" t="s">
        <v>19</v>
      </c>
      <c r="AD8" s="31" t="s">
        <v>18</v>
      </c>
      <c r="AE8" s="31" t="s">
        <v>19</v>
      </c>
      <c r="AF8" s="29" t="s">
        <v>18</v>
      </c>
      <c r="AG8" s="31" t="s">
        <v>19</v>
      </c>
      <c r="AH8" s="31" t="s">
        <v>18</v>
      </c>
      <c r="AI8" s="31" t="s">
        <v>19</v>
      </c>
      <c r="AJ8" s="29" t="s">
        <v>18</v>
      </c>
      <c r="AK8" s="31" t="s">
        <v>19</v>
      </c>
      <c r="AL8" s="31" t="s">
        <v>18</v>
      </c>
      <c r="AM8" s="32" t="s">
        <v>19</v>
      </c>
      <c r="AQ8" s="33"/>
      <c r="AR8" s="33"/>
      <c r="AS8" s="33"/>
      <c r="AT8" s="33"/>
      <c r="AU8" s="33"/>
      <c r="AV8" s="33"/>
      <c r="AW8" s="33"/>
      <c r="AX8" s="33"/>
    </row>
    <row r="9" spans="1:39" ht="17.25" customHeight="1">
      <c r="A9" s="23"/>
      <c r="B9" s="24"/>
      <c r="C9" s="24"/>
      <c r="D9" s="34"/>
      <c r="E9" s="35" t="s">
        <v>20</v>
      </c>
      <c r="F9" s="36"/>
      <c r="G9" s="37" t="s">
        <v>20</v>
      </c>
      <c r="H9" s="34"/>
      <c r="I9" s="37" t="s">
        <v>20</v>
      </c>
      <c r="J9" s="36"/>
      <c r="K9" s="37" t="s">
        <v>20</v>
      </c>
      <c r="L9" s="34"/>
      <c r="M9" s="37" t="s">
        <v>20</v>
      </c>
      <c r="N9" s="36"/>
      <c r="O9" s="37" t="s">
        <v>20</v>
      </c>
      <c r="P9" s="34"/>
      <c r="Q9" s="37" t="s">
        <v>20</v>
      </c>
      <c r="R9" s="36"/>
      <c r="S9" s="37" t="s">
        <v>20</v>
      </c>
      <c r="T9" s="34"/>
      <c r="U9" s="37" t="s">
        <v>20</v>
      </c>
      <c r="V9" s="36"/>
      <c r="W9" s="37" t="s">
        <v>20</v>
      </c>
      <c r="X9" s="34"/>
      <c r="Y9" s="37" t="s">
        <v>20</v>
      </c>
      <c r="Z9" s="36"/>
      <c r="AA9" s="37" t="s">
        <v>20</v>
      </c>
      <c r="AB9" s="34"/>
      <c r="AC9" s="37" t="s">
        <v>20</v>
      </c>
      <c r="AD9" s="36"/>
      <c r="AE9" s="37" t="s">
        <v>20</v>
      </c>
      <c r="AF9" s="34"/>
      <c r="AG9" s="37" t="s">
        <v>20</v>
      </c>
      <c r="AH9" s="36"/>
      <c r="AI9" s="37" t="s">
        <v>20</v>
      </c>
      <c r="AJ9" s="34"/>
      <c r="AK9" s="37" t="s">
        <v>20</v>
      </c>
      <c r="AL9" s="36"/>
      <c r="AM9" s="38" t="s">
        <v>20</v>
      </c>
    </row>
    <row r="10" spans="1:39" ht="17.25" customHeight="1">
      <c r="A10" s="39" t="s">
        <v>21</v>
      </c>
      <c r="B10" s="24"/>
      <c r="C10" s="24"/>
      <c r="D10" s="40"/>
      <c r="E10" s="41"/>
      <c r="F10" s="23"/>
      <c r="G10" s="41"/>
      <c r="H10" s="40"/>
      <c r="I10" s="41"/>
      <c r="J10" s="23"/>
      <c r="K10" s="41"/>
      <c r="L10" s="42"/>
      <c r="M10" s="43"/>
      <c r="N10" s="44"/>
      <c r="O10" s="43"/>
      <c r="P10" s="40"/>
      <c r="Q10" s="41"/>
      <c r="R10" s="23"/>
      <c r="S10" s="41"/>
      <c r="T10" s="40"/>
      <c r="U10" s="41"/>
      <c r="V10" s="23"/>
      <c r="W10" s="41"/>
      <c r="X10" s="40"/>
      <c r="Y10" s="41"/>
      <c r="Z10" s="23"/>
      <c r="AA10" s="41"/>
      <c r="AB10" s="40"/>
      <c r="AC10" s="41"/>
      <c r="AD10" s="23"/>
      <c r="AE10" s="41"/>
      <c r="AF10" s="40"/>
      <c r="AG10" s="41"/>
      <c r="AH10" s="23"/>
      <c r="AI10" s="23"/>
      <c r="AJ10" s="42"/>
      <c r="AK10" s="43"/>
      <c r="AL10" s="44"/>
      <c r="AM10" s="45"/>
    </row>
    <row r="11" spans="1:39" ht="17.25" customHeight="1">
      <c r="A11" s="46" t="s">
        <v>22</v>
      </c>
      <c r="B11" s="24"/>
      <c r="C11" s="24"/>
      <c r="D11" s="40">
        <v>22</v>
      </c>
      <c r="E11" s="43">
        <v>17899973</v>
      </c>
      <c r="F11" s="23">
        <v>8</v>
      </c>
      <c r="G11" s="41">
        <v>3915232</v>
      </c>
      <c r="H11" s="40">
        <v>0</v>
      </c>
      <c r="I11" s="43">
        <v>0</v>
      </c>
      <c r="J11" s="23">
        <v>0</v>
      </c>
      <c r="K11" s="41">
        <v>0</v>
      </c>
      <c r="L11" s="40">
        <v>0</v>
      </c>
      <c r="M11" s="43">
        <v>0</v>
      </c>
      <c r="N11" s="23">
        <v>0</v>
      </c>
      <c r="O11" s="41">
        <v>0</v>
      </c>
      <c r="P11" s="40">
        <v>1</v>
      </c>
      <c r="Q11" s="43">
        <v>938600</v>
      </c>
      <c r="R11" s="23">
        <v>0</v>
      </c>
      <c r="S11" s="41">
        <v>0</v>
      </c>
      <c r="T11" s="40">
        <v>72</v>
      </c>
      <c r="U11" s="43">
        <v>61100104</v>
      </c>
      <c r="V11" s="23">
        <v>27</v>
      </c>
      <c r="W11" s="41">
        <v>16232908</v>
      </c>
      <c r="X11" s="40">
        <v>23</v>
      </c>
      <c r="Y11" s="43">
        <v>24967832</v>
      </c>
      <c r="Z11" s="23">
        <v>13</v>
      </c>
      <c r="AA11" s="41">
        <v>7742252</v>
      </c>
      <c r="AB11" s="40">
        <v>34</v>
      </c>
      <c r="AC11" s="41">
        <v>33930872</v>
      </c>
      <c r="AD11" s="23">
        <v>12</v>
      </c>
      <c r="AE11" s="41">
        <v>7242848</v>
      </c>
      <c r="AF11" s="40">
        <v>0</v>
      </c>
      <c r="AG11" s="43">
        <v>0</v>
      </c>
      <c r="AH11" s="23">
        <v>0</v>
      </c>
      <c r="AI11" s="41">
        <v>0</v>
      </c>
      <c r="AJ11" s="42">
        <f>D11+H11+L11+P11+T11+X11+AF11+AB11</f>
        <v>152</v>
      </c>
      <c r="AK11" s="43">
        <f>E11+I11+M11+Q11+U11+Y11+AG11+AC11</f>
        <v>138837381</v>
      </c>
      <c r="AL11" s="44">
        <f>F11+J11+N11+R11+V11+Z11+AD11+AH11</f>
        <v>60</v>
      </c>
      <c r="AM11" s="45">
        <f>G11+K11+O11+S11+W11+AA11+AE11+AI11</f>
        <v>35133240</v>
      </c>
    </row>
    <row r="12" spans="1:39" ht="17.25" customHeight="1">
      <c r="A12" s="46" t="s">
        <v>23</v>
      </c>
      <c r="B12" s="24"/>
      <c r="C12" s="24"/>
      <c r="D12" s="40"/>
      <c r="E12" s="43"/>
      <c r="F12" s="23"/>
      <c r="G12" s="41"/>
      <c r="H12" s="40"/>
      <c r="I12" s="43"/>
      <c r="J12" s="23"/>
      <c r="K12" s="41"/>
      <c r="L12" s="40"/>
      <c r="M12" s="43"/>
      <c r="N12" s="23"/>
      <c r="O12" s="41"/>
      <c r="P12" s="40"/>
      <c r="Q12" s="43"/>
      <c r="R12" s="23"/>
      <c r="S12" s="41"/>
      <c r="T12" s="40"/>
      <c r="U12" s="43"/>
      <c r="V12" s="23"/>
      <c r="W12" s="41"/>
      <c r="X12" s="40"/>
      <c r="Y12" s="43"/>
      <c r="Z12" s="23"/>
      <c r="AA12" s="41"/>
      <c r="AB12" s="40"/>
      <c r="AC12" s="41"/>
      <c r="AD12" s="23"/>
      <c r="AE12" s="41"/>
      <c r="AF12" s="40"/>
      <c r="AG12" s="43"/>
      <c r="AH12" s="23"/>
      <c r="AI12" s="41"/>
      <c r="AJ12" s="42"/>
      <c r="AK12" s="43"/>
      <c r="AL12" s="44"/>
      <c r="AM12" s="45"/>
    </row>
    <row r="13" spans="1:39" ht="17.25" customHeight="1">
      <c r="A13" s="46" t="s">
        <v>24</v>
      </c>
      <c r="B13" s="24"/>
      <c r="C13" s="24"/>
      <c r="D13" s="47"/>
      <c r="E13" s="43"/>
      <c r="F13" s="48"/>
      <c r="G13" s="43"/>
      <c r="H13" s="47"/>
      <c r="I13" s="43"/>
      <c r="J13" s="48"/>
      <c r="K13" s="43"/>
      <c r="L13" s="47"/>
      <c r="M13" s="43"/>
      <c r="N13" s="48"/>
      <c r="O13" s="43"/>
      <c r="P13" s="47"/>
      <c r="Q13" s="43"/>
      <c r="R13" s="48"/>
      <c r="S13" s="43"/>
      <c r="T13" s="47"/>
      <c r="U13" s="43"/>
      <c r="V13" s="48"/>
      <c r="W13" s="43"/>
      <c r="X13" s="47"/>
      <c r="Y13" s="43"/>
      <c r="Z13" s="48"/>
      <c r="AA13" s="43"/>
      <c r="AB13" s="47"/>
      <c r="AC13" s="43"/>
      <c r="AD13" s="48"/>
      <c r="AE13" s="43"/>
      <c r="AF13" s="47"/>
      <c r="AG13" s="43"/>
      <c r="AH13" s="48"/>
      <c r="AI13" s="43"/>
      <c r="AJ13" s="42"/>
      <c r="AK13" s="43"/>
      <c r="AL13" s="44"/>
      <c r="AM13" s="45"/>
    </row>
    <row r="14" spans="1:39" ht="17.25" customHeight="1">
      <c r="A14" s="46" t="s">
        <v>25</v>
      </c>
      <c r="B14" s="24"/>
      <c r="C14" s="24"/>
      <c r="D14" s="47">
        <v>36</v>
      </c>
      <c r="E14" s="43">
        <v>27512170</v>
      </c>
      <c r="F14" s="48">
        <v>15</v>
      </c>
      <c r="G14" s="43">
        <v>6387060</v>
      </c>
      <c r="H14" s="47">
        <v>4</v>
      </c>
      <c r="I14" s="43">
        <v>3163720</v>
      </c>
      <c r="J14" s="48">
        <v>0</v>
      </c>
      <c r="K14" s="43">
        <v>0</v>
      </c>
      <c r="L14" s="47">
        <v>2</v>
      </c>
      <c r="M14" s="43">
        <v>1010400</v>
      </c>
      <c r="N14" s="48">
        <v>1</v>
      </c>
      <c r="O14" s="43">
        <v>413404</v>
      </c>
      <c r="P14" s="47">
        <v>38</v>
      </c>
      <c r="Q14" s="43">
        <v>36300416</v>
      </c>
      <c r="R14" s="48">
        <v>18</v>
      </c>
      <c r="S14" s="43">
        <v>7926272</v>
      </c>
      <c r="T14" s="47">
        <v>27</v>
      </c>
      <c r="U14" s="43">
        <v>19905705</v>
      </c>
      <c r="V14" s="48">
        <v>8</v>
      </c>
      <c r="W14" s="43">
        <v>3701232</v>
      </c>
      <c r="X14" s="47">
        <v>33</v>
      </c>
      <c r="Y14" s="43">
        <v>24415935</v>
      </c>
      <c r="Z14" s="48">
        <v>22</v>
      </c>
      <c r="AA14" s="43">
        <v>10424676</v>
      </c>
      <c r="AB14" s="47">
        <v>21</v>
      </c>
      <c r="AC14" s="43">
        <v>20066043</v>
      </c>
      <c r="AD14" s="48">
        <v>10</v>
      </c>
      <c r="AE14" s="43">
        <v>4872040</v>
      </c>
      <c r="AF14" s="47">
        <v>0</v>
      </c>
      <c r="AG14" s="43">
        <v>0</v>
      </c>
      <c r="AH14" s="48">
        <v>0</v>
      </c>
      <c r="AI14" s="43">
        <v>0</v>
      </c>
      <c r="AJ14" s="42">
        <f>D14+H14+L14+P14+T14+X14+AF14+AB14</f>
        <v>161</v>
      </c>
      <c r="AK14" s="43">
        <f>E14+I14+M14+Q14+U14+Y14+AG14+AC14</f>
        <v>132374389</v>
      </c>
      <c r="AL14" s="44">
        <f>F14+J14+N14+R14+V14+Z14+AD14+AH14</f>
        <v>74</v>
      </c>
      <c r="AM14" s="45">
        <f>G14+K14+O14+S14+W14+AA14+AI14+AE14</f>
        <v>33724684</v>
      </c>
    </row>
    <row r="15" spans="1:50" ht="17.25" customHeight="1">
      <c r="A15" s="46" t="s">
        <v>26</v>
      </c>
      <c r="B15" s="24"/>
      <c r="C15" s="24"/>
      <c r="D15" s="47"/>
      <c r="E15" s="43"/>
      <c r="F15" s="48"/>
      <c r="G15" s="43"/>
      <c r="H15" s="47"/>
      <c r="I15" s="43"/>
      <c r="J15" s="48"/>
      <c r="K15" s="43"/>
      <c r="L15" s="47"/>
      <c r="M15" s="43"/>
      <c r="N15" s="48"/>
      <c r="O15" s="43"/>
      <c r="P15" s="47"/>
      <c r="Q15" s="43"/>
      <c r="R15" s="48"/>
      <c r="S15" s="43"/>
      <c r="T15" s="47"/>
      <c r="U15" s="43"/>
      <c r="V15" s="48"/>
      <c r="W15" s="43"/>
      <c r="X15" s="47"/>
      <c r="Y15" s="43"/>
      <c r="Z15" s="48"/>
      <c r="AA15" s="43"/>
      <c r="AB15" s="47"/>
      <c r="AC15" s="43"/>
      <c r="AD15" s="48"/>
      <c r="AE15" s="43"/>
      <c r="AF15" s="47"/>
      <c r="AG15" s="43"/>
      <c r="AH15" s="48"/>
      <c r="AI15" s="43"/>
      <c r="AJ15" s="42"/>
      <c r="AK15" s="43"/>
      <c r="AL15" s="44"/>
      <c r="AM15" s="45"/>
      <c r="AQ15" s="33"/>
      <c r="AR15" s="33"/>
      <c r="AS15" s="33"/>
      <c r="AT15" s="33"/>
      <c r="AU15" s="33"/>
      <c r="AV15" s="33"/>
      <c r="AW15" s="33"/>
      <c r="AX15" s="33"/>
    </row>
    <row r="16" spans="1:50" ht="17.25" customHeight="1">
      <c r="A16" s="46" t="s">
        <v>27</v>
      </c>
      <c r="B16" s="24"/>
      <c r="C16" s="24"/>
      <c r="D16" s="47">
        <v>43</v>
      </c>
      <c r="E16" s="43">
        <v>51483779</v>
      </c>
      <c r="F16" s="48">
        <v>22</v>
      </c>
      <c r="G16" s="43">
        <v>11100888</v>
      </c>
      <c r="H16" s="47">
        <v>1</v>
      </c>
      <c r="I16" s="43">
        <v>713120</v>
      </c>
      <c r="J16" s="48">
        <v>0</v>
      </c>
      <c r="K16" s="43">
        <v>0</v>
      </c>
      <c r="L16" s="47">
        <v>0</v>
      </c>
      <c r="M16" s="43">
        <v>0</v>
      </c>
      <c r="N16" s="48">
        <v>0</v>
      </c>
      <c r="O16" s="43">
        <v>0</v>
      </c>
      <c r="P16" s="47">
        <v>18</v>
      </c>
      <c r="Q16" s="43">
        <v>17777403</v>
      </c>
      <c r="R16" s="48">
        <v>5</v>
      </c>
      <c r="S16" s="43">
        <v>2402020</v>
      </c>
      <c r="T16" s="47">
        <v>41</v>
      </c>
      <c r="U16" s="43">
        <v>34395853</v>
      </c>
      <c r="V16" s="48">
        <v>10</v>
      </c>
      <c r="W16" s="43">
        <v>5673040</v>
      </c>
      <c r="X16" s="47">
        <v>30</v>
      </c>
      <c r="Y16" s="43">
        <v>33936963</v>
      </c>
      <c r="Z16" s="48">
        <v>19</v>
      </c>
      <c r="AA16" s="43">
        <v>11387272</v>
      </c>
      <c r="AB16" s="47">
        <v>21</v>
      </c>
      <c r="AC16" s="43">
        <v>18877176</v>
      </c>
      <c r="AD16" s="48">
        <v>9</v>
      </c>
      <c r="AE16" s="43">
        <v>4213636</v>
      </c>
      <c r="AF16" s="47">
        <v>0</v>
      </c>
      <c r="AG16" s="43">
        <v>0</v>
      </c>
      <c r="AH16" s="48">
        <v>0</v>
      </c>
      <c r="AI16" s="43">
        <v>0</v>
      </c>
      <c r="AJ16" s="42">
        <f>D16+H16+L16+P16+T16+X16+AF16+AB16</f>
        <v>154</v>
      </c>
      <c r="AK16" s="43">
        <f>E16+I16+M16+Q16+U16+Y16+AG16+AC16</f>
        <v>157184294</v>
      </c>
      <c r="AL16" s="44">
        <f>F16+J16+N16+R16+V16+Z16+AD16+AH16</f>
        <v>65</v>
      </c>
      <c r="AM16" s="45">
        <f>G16+K16+O16+S16+W16+AA16+AI16+AE16</f>
        <v>34776856</v>
      </c>
      <c r="AQ16" s="33"/>
      <c r="AR16" s="33"/>
      <c r="AS16" s="33"/>
      <c r="AT16" s="33"/>
      <c r="AU16" s="33"/>
      <c r="AV16" s="33"/>
      <c r="AW16" s="33"/>
      <c r="AX16" s="33"/>
    </row>
    <row r="17" spans="1:50" ht="17.25" customHeight="1">
      <c r="A17" s="46" t="s">
        <v>28</v>
      </c>
      <c r="B17" s="24"/>
      <c r="C17" s="24"/>
      <c r="D17" s="47"/>
      <c r="E17" s="43"/>
      <c r="F17" s="48"/>
      <c r="G17" s="43"/>
      <c r="H17" s="47"/>
      <c r="I17" s="43"/>
      <c r="J17" s="48"/>
      <c r="K17" s="43"/>
      <c r="L17" s="47"/>
      <c r="M17" s="43"/>
      <c r="N17" s="48"/>
      <c r="O17" s="43"/>
      <c r="P17" s="47"/>
      <c r="Q17" s="43"/>
      <c r="R17" s="48"/>
      <c r="S17" s="43"/>
      <c r="T17" s="47"/>
      <c r="U17" s="43"/>
      <c r="V17" s="48"/>
      <c r="W17" s="43"/>
      <c r="X17" s="47"/>
      <c r="Y17" s="43"/>
      <c r="Z17" s="48"/>
      <c r="AA17" s="43"/>
      <c r="AB17" s="47"/>
      <c r="AC17" s="43"/>
      <c r="AD17" s="48"/>
      <c r="AE17" s="43"/>
      <c r="AF17" s="47"/>
      <c r="AG17" s="43"/>
      <c r="AH17" s="48"/>
      <c r="AI17" s="43"/>
      <c r="AJ17" s="42"/>
      <c r="AK17" s="43"/>
      <c r="AL17" s="44"/>
      <c r="AM17" s="45"/>
      <c r="AQ17" s="49"/>
      <c r="AR17" s="49"/>
      <c r="AS17" s="49"/>
      <c r="AT17" s="49"/>
      <c r="AU17" s="49"/>
      <c r="AV17" s="49"/>
      <c r="AW17" s="49"/>
      <c r="AX17" s="49"/>
    </row>
    <row r="18" spans="1:50" ht="17.25" customHeight="1">
      <c r="A18" s="46" t="s">
        <v>29</v>
      </c>
      <c r="B18" s="24"/>
      <c r="C18" s="24"/>
      <c r="D18" s="47">
        <v>31</v>
      </c>
      <c r="E18" s="43">
        <v>25516346</v>
      </c>
      <c r="F18" s="48">
        <v>9</v>
      </c>
      <c r="G18" s="43">
        <v>4821532</v>
      </c>
      <c r="H18" s="47">
        <v>1</v>
      </c>
      <c r="I18" s="43">
        <v>713960</v>
      </c>
      <c r="J18" s="48">
        <v>1</v>
      </c>
      <c r="K18" s="43">
        <v>423404</v>
      </c>
      <c r="L18" s="47">
        <v>1</v>
      </c>
      <c r="M18" s="43">
        <v>479000</v>
      </c>
      <c r="N18" s="48">
        <v>0</v>
      </c>
      <c r="O18" s="43">
        <v>0</v>
      </c>
      <c r="P18" s="47">
        <v>15</v>
      </c>
      <c r="Q18" s="43">
        <v>14862515</v>
      </c>
      <c r="R18" s="48">
        <v>7</v>
      </c>
      <c r="S18" s="43">
        <v>4252828</v>
      </c>
      <c r="T18" s="47">
        <v>62</v>
      </c>
      <c r="U18" s="43">
        <v>55738360</v>
      </c>
      <c r="V18" s="48">
        <v>27</v>
      </c>
      <c r="W18" s="43">
        <v>14255908</v>
      </c>
      <c r="X18" s="47">
        <v>37</v>
      </c>
      <c r="Y18" s="43">
        <v>36876512</v>
      </c>
      <c r="Z18" s="48">
        <v>25</v>
      </c>
      <c r="AA18" s="43">
        <v>14004100</v>
      </c>
      <c r="AB18" s="47">
        <v>23</v>
      </c>
      <c r="AC18" s="43">
        <v>20580473</v>
      </c>
      <c r="AD18" s="48">
        <v>11</v>
      </c>
      <c r="AE18" s="43">
        <v>6507444</v>
      </c>
      <c r="AF18" s="47">
        <v>0</v>
      </c>
      <c r="AG18" s="43">
        <v>0</v>
      </c>
      <c r="AH18" s="48">
        <v>0</v>
      </c>
      <c r="AI18" s="43">
        <v>0</v>
      </c>
      <c r="AJ18" s="42">
        <f>D18+H18+L18+P18+T18+X18+AF18+AB18</f>
        <v>170</v>
      </c>
      <c r="AK18" s="43">
        <f>E18+I18+M18+Q18+U18+Y18+AG18+AC18</f>
        <v>154767166</v>
      </c>
      <c r="AL18" s="44">
        <f>F18+J18+N18+R18+V18+Z18+AD18+AH18</f>
        <v>80</v>
      </c>
      <c r="AM18" s="45">
        <f>G18+K18+O18+S18+W18+AA18+AI18+AE18</f>
        <v>44265216</v>
      </c>
      <c r="AQ18" s="50"/>
      <c r="AR18" s="50"/>
      <c r="AS18" s="50"/>
      <c r="AT18" s="50"/>
      <c r="AU18" s="50"/>
      <c r="AV18" s="50"/>
      <c r="AW18" s="50"/>
      <c r="AX18" s="50"/>
    </row>
    <row r="19" spans="1:50" ht="17.25" customHeight="1">
      <c r="A19" s="51" t="s">
        <v>30</v>
      </c>
      <c r="B19" s="17"/>
      <c r="C19" s="17"/>
      <c r="D19" s="52"/>
      <c r="E19" s="53"/>
      <c r="F19" s="54"/>
      <c r="G19" s="53"/>
      <c r="H19" s="52"/>
      <c r="I19" s="53"/>
      <c r="J19" s="54"/>
      <c r="K19" s="53"/>
      <c r="L19" s="52"/>
      <c r="M19" s="53"/>
      <c r="N19" s="54"/>
      <c r="O19" s="53"/>
      <c r="P19" s="52"/>
      <c r="Q19" s="53"/>
      <c r="R19" s="54"/>
      <c r="S19" s="53"/>
      <c r="T19" s="52"/>
      <c r="U19" s="53"/>
      <c r="V19" s="54"/>
      <c r="W19" s="53"/>
      <c r="X19" s="52"/>
      <c r="Y19" s="53"/>
      <c r="Z19" s="54"/>
      <c r="AA19" s="53"/>
      <c r="AB19" s="52"/>
      <c r="AC19" s="53"/>
      <c r="AD19" s="54"/>
      <c r="AE19" s="53"/>
      <c r="AF19" s="52"/>
      <c r="AG19" s="53"/>
      <c r="AH19" s="54"/>
      <c r="AI19" s="53"/>
      <c r="AJ19" s="55"/>
      <c r="AK19" s="56"/>
      <c r="AL19" s="57"/>
      <c r="AM19" s="58"/>
      <c r="AQ19" s="49"/>
      <c r="AR19" s="49"/>
      <c r="AS19" s="49"/>
      <c r="AT19" s="49"/>
      <c r="AU19" s="49"/>
      <c r="AV19" s="49"/>
      <c r="AW19" s="49"/>
      <c r="AX19" s="49"/>
    </row>
    <row r="20" spans="1:39" ht="17.25" customHeight="1">
      <c r="A20" s="59"/>
      <c r="B20" s="60"/>
      <c r="C20" s="60"/>
      <c r="D20" s="61"/>
      <c r="E20" s="62"/>
      <c r="F20" s="63"/>
      <c r="G20" s="62"/>
      <c r="H20" s="61"/>
      <c r="I20" s="62"/>
      <c r="J20" s="63"/>
      <c r="K20" s="62"/>
      <c r="L20" s="61"/>
      <c r="M20" s="62"/>
      <c r="N20" s="63"/>
      <c r="O20" s="62"/>
      <c r="P20" s="61"/>
      <c r="Q20" s="62"/>
      <c r="R20" s="63"/>
      <c r="S20" s="62"/>
      <c r="T20" s="61"/>
      <c r="U20" s="62"/>
      <c r="V20" s="63"/>
      <c r="W20" s="62"/>
      <c r="X20" s="61"/>
      <c r="Y20" s="62"/>
      <c r="Z20" s="63"/>
      <c r="AA20" s="62"/>
      <c r="AB20" s="61"/>
      <c r="AC20" s="62"/>
      <c r="AD20" s="63"/>
      <c r="AE20" s="62"/>
      <c r="AF20" s="61"/>
      <c r="AG20" s="62"/>
      <c r="AH20" s="63"/>
      <c r="AI20" s="62"/>
      <c r="AJ20" s="61"/>
      <c r="AK20" s="62"/>
      <c r="AL20" s="63"/>
      <c r="AM20" s="64"/>
    </row>
    <row r="21" spans="1:45" ht="17.25" customHeight="1">
      <c r="A21" s="65" t="s">
        <v>31</v>
      </c>
      <c r="B21" s="66"/>
      <c r="C21" s="66"/>
      <c r="D21" s="67">
        <f aca="true" t="shared" si="0" ref="D21:AM21">SUM(D11:D19)</f>
        <v>132</v>
      </c>
      <c r="E21" s="68">
        <f t="shared" si="0"/>
        <v>122412268</v>
      </c>
      <c r="F21" s="69">
        <f t="shared" si="0"/>
        <v>54</v>
      </c>
      <c r="G21" s="68">
        <f t="shared" si="0"/>
        <v>26224712</v>
      </c>
      <c r="H21" s="67">
        <f t="shared" si="0"/>
        <v>6</v>
      </c>
      <c r="I21" s="68">
        <f t="shared" si="0"/>
        <v>4590800</v>
      </c>
      <c r="J21" s="69">
        <f t="shared" si="0"/>
        <v>1</v>
      </c>
      <c r="K21" s="68">
        <f t="shared" si="0"/>
        <v>423404</v>
      </c>
      <c r="L21" s="67">
        <f t="shared" si="0"/>
        <v>3</v>
      </c>
      <c r="M21" s="68">
        <f t="shared" si="0"/>
        <v>1489400</v>
      </c>
      <c r="N21" s="69">
        <f t="shared" si="0"/>
        <v>1</v>
      </c>
      <c r="O21" s="68">
        <f t="shared" si="0"/>
        <v>413404</v>
      </c>
      <c r="P21" s="67">
        <f t="shared" si="0"/>
        <v>72</v>
      </c>
      <c r="Q21" s="68">
        <f t="shared" si="0"/>
        <v>69878934</v>
      </c>
      <c r="R21" s="69">
        <f t="shared" si="0"/>
        <v>30</v>
      </c>
      <c r="S21" s="68">
        <f t="shared" si="0"/>
        <v>14581120</v>
      </c>
      <c r="T21" s="67">
        <f t="shared" si="0"/>
        <v>202</v>
      </c>
      <c r="U21" s="68">
        <f t="shared" si="0"/>
        <v>171140022</v>
      </c>
      <c r="V21" s="69">
        <f t="shared" si="0"/>
        <v>72</v>
      </c>
      <c r="W21" s="68">
        <f t="shared" si="0"/>
        <v>39863088</v>
      </c>
      <c r="X21" s="67">
        <f t="shared" si="0"/>
        <v>123</v>
      </c>
      <c r="Y21" s="68">
        <f t="shared" si="0"/>
        <v>120197242</v>
      </c>
      <c r="Z21" s="69">
        <f t="shared" si="0"/>
        <v>79</v>
      </c>
      <c r="AA21" s="68">
        <f t="shared" si="0"/>
        <v>43558300</v>
      </c>
      <c r="AB21" s="67">
        <f t="shared" si="0"/>
        <v>99</v>
      </c>
      <c r="AC21" s="68">
        <f t="shared" si="0"/>
        <v>93454564</v>
      </c>
      <c r="AD21" s="69">
        <f t="shared" si="0"/>
        <v>42</v>
      </c>
      <c r="AE21" s="68">
        <f t="shared" si="0"/>
        <v>22835968</v>
      </c>
      <c r="AF21" s="67">
        <f t="shared" si="0"/>
        <v>0</v>
      </c>
      <c r="AG21" s="68">
        <f t="shared" si="0"/>
        <v>0</v>
      </c>
      <c r="AH21" s="69">
        <f t="shared" si="0"/>
        <v>0</v>
      </c>
      <c r="AI21" s="68">
        <f t="shared" si="0"/>
        <v>0</v>
      </c>
      <c r="AJ21" s="67">
        <f t="shared" si="0"/>
        <v>637</v>
      </c>
      <c r="AK21" s="68">
        <f t="shared" si="0"/>
        <v>583163230</v>
      </c>
      <c r="AL21" s="69">
        <f t="shared" si="0"/>
        <v>279</v>
      </c>
      <c r="AM21" s="70">
        <f t="shared" si="0"/>
        <v>147899996</v>
      </c>
      <c r="AS21" s="71"/>
    </row>
    <row r="22" spans="1:39" ht="17.25" customHeight="1">
      <c r="A22" s="23"/>
      <c r="B22" s="24"/>
      <c r="C22" s="24"/>
      <c r="D22" s="40"/>
      <c r="E22" s="41"/>
      <c r="F22" s="23"/>
      <c r="G22" s="41"/>
      <c r="H22" s="40"/>
      <c r="I22" s="41"/>
      <c r="J22" s="23"/>
      <c r="K22" s="41"/>
      <c r="L22" s="40"/>
      <c r="M22" s="41"/>
      <c r="N22" s="23"/>
      <c r="O22" s="41"/>
      <c r="P22" s="40"/>
      <c r="Q22" s="41"/>
      <c r="R22" s="23"/>
      <c r="S22" s="41"/>
      <c r="T22" s="40"/>
      <c r="U22" s="41"/>
      <c r="V22" s="23"/>
      <c r="W22" s="41"/>
      <c r="X22" s="40"/>
      <c r="Y22" s="41"/>
      <c r="Z22" s="23"/>
      <c r="AA22" s="41"/>
      <c r="AB22" s="40"/>
      <c r="AC22" s="41"/>
      <c r="AD22" s="23"/>
      <c r="AE22" s="41"/>
      <c r="AF22" s="40"/>
      <c r="AG22" s="41"/>
      <c r="AH22" s="23"/>
      <c r="AI22" s="41"/>
      <c r="AJ22" s="40"/>
      <c r="AK22" s="41"/>
      <c r="AL22" s="23"/>
      <c r="AM22" s="45"/>
    </row>
    <row r="23" spans="1:39" ht="17.25" customHeight="1">
      <c r="A23" s="39" t="s">
        <v>32</v>
      </c>
      <c r="B23" s="24"/>
      <c r="C23" s="24"/>
      <c r="D23" s="40"/>
      <c r="E23" s="41"/>
      <c r="F23" s="23"/>
      <c r="G23" s="41"/>
      <c r="H23" s="40"/>
      <c r="I23" s="41"/>
      <c r="J23" s="23"/>
      <c r="K23" s="41"/>
      <c r="L23" s="40"/>
      <c r="M23" s="41"/>
      <c r="N23" s="23"/>
      <c r="O23" s="41"/>
      <c r="P23" s="40"/>
      <c r="Q23" s="41"/>
      <c r="R23" s="23"/>
      <c r="S23" s="41"/>
      <c r="T23" s="40"/>
      <c r="U23" s="41"/>
      <c r="V23" s="23"/>
      <c r="W23" s="41"/>
      <c r="X23" s="40"/>
      <c r="Y23" s="41"/>
      <c r="Z23" s="23"/>
      <c r="AA23" s="41"/>
      <c r="AB23" s="40"/>
      <c r="AC23" s="41"/>
      <c r="AD23" s="23"/>
      <c r="AE23" s="41"/>
      <c r="AF23" s="40"/>
      <c r="AG23" s="41"/>
      <c r="AH23" s="23"/>
      <c r="AI23" s="41"/>
      <c r="AJ23" s="40"/>
      <c r="AK23" s="41"/>
      <c r="AL23" s="23"/>
      <c r="AM23" s="45"/>
    </row>
    <row r="24" spans="1:39" ht="17.25" customHeight="1">
      <c r="A24" s="46" t="s">
        <v>33</v>
      </c>
      <c r="B24" s="24"/>
      <c r="C24" s="24"/>
      <c r="D24" s="40">
        <v>0</v>
      </c>
      <c r="E24" s="41">
        <v>0</v>
      </c>
      <c r="F24" s="23">
        <v>0</v>
      </c>
      <c r="G24" s="41">
        <v>0</v>
      </c>
      <c r="H24" s="40">
        <v>0</v>
      </c>
      <c r="I24" s="41">
        <v>0</v>
      </c>
      <c r="J24" s="23">
        <v>0</v>
      </c>
      <c r="K24" s="41">
        <v>0</v>
      </c>
      <c r="L24" s="40">
        <v>0</v>
      </c>
      <c r="M24" s="41">
        <v>0</v>
      </c>
      <c r="N24" s="23">
        <v>0</v>
      </c>
      <c r="O24" s="41">
        <v>0</v>
      </c>
      <c r="P24" s="40">
        <v>0</v>
      </c>
      <c r="Q24" s="41">
        <v>0</v>
      </c>
      <c r="R24" s="23">
        <v>0</v>
      </c>
      <c r="S24" s="41">
        <v>0</v>
      </c>
      <c r="T24" s="40">
        <v>1</v>
      </c>
      <c r="U24" s="41">
        <v>977579</v>
      </c>
      <c r="V24" s="23">
        <v>0</v>
      </c>
      <c r="W24" s="41">
        <v>0</v>
      </c>
      <c r="X24" s="40">
        <v>12</v>
      </c>
      <c r="Y24" s="41">
        <v>12225500</v>
      </c>
      <c r="Z24" s="23">
        <v>7</v>
      </c>
      <c r="AA24" s="41">
        <v>2750000</v>
      </c>
      <c r="AB24" s="40">
        <v>1</v>
      </c>
      <c r="AC24" s="41">
        <v>1447707</v>
      </c>
      <c r="AD24" s="23">
        <v>0</v>
      </c>
      <c r="AE24" s="41">
        <v>0</v>
      </c>
      <c r="AF24" s="40">
        <v>0</v>
      </c>
      <c r="AG24" s="41">
        <v>0</v>
      </c>
      <c r="AH24" s="23">
        <v>0</v>
      </c>
      <c r="AI24" s="41">
        <v>0</v>
      </c>
      <c r="AJ24" s="47">
        <f aca="true" t="shared" si="1" ref="AJ24:AK26">D24+H24+L24+P24+T24+X24+AF24+AB24</f>
        <v>14</v>
      </c>
      <c r="AK24" s="43">
        <f t="shared" si="1"/>
        <v>14650786</v>
      </c>
      <c r="AL24" s="48">
        <f>F24+J24+N24+R24+V24+Z24+AD24+AH24</f>
        <v>7</v>
      </c>
      <c r="AM24" s="45">
        <f>G24+K24+O24+S24+W24+AA24+AI24+AE24</f>
        <v>2750000</v>
      </c>
    </row>
    <row r="25" spans="1:39" ht="17.25" customHeight="1">
      <c r="A25" s="46" t="s">
        <v>34</v>
      </c>
      <c r="B25" s="24"/>
      <c r="C25" s="24"/>
      <c r="D25" s="42">
        <v>25</v>
      </c>
      <c r="E25" s="43">
        <v>25409058</v>
      </c>
      <c r="F25" s="44">
        <v>17</v>
      </c>
      <c r="G25" s="43">
        <v>7879000</v>
      </c>
      <c r="H25" s="42">
        <v>19</v>
      </c>
      <c r="I25" s="43">
        <v>14953236</v>
      </c>
      <c r="J25" s="44">
        <v>10</v>
      </c>
      <c r="K25" s="43">
        <v>4245000</v>
      </c>
      <c r="L25" s="42">
        <v>0</v>
      </c>
      <c r="M25" s="43">
        <v>0</v>
      </c>
      <c r="N25" s="23">
        <v>0</v>
      </c>
      <c r="O25" s="41">
        <v>0</v>
      </c>
      <c r="P25" s="42">
        <v>18</v>
      </c>
      <c r="Q25" s="43">
        <v>20365112</v>
      </c>
      <c r="R25" s="44">
        <v>10</v>
      </c>
      <c r="S25" s="43">
        <v>3960000</v>
      </c>
      <c r="T25" s="42">
        <v>18</v>
      </c>
      <c r="U25" s="43">
        <v>15074255</v>
      </c>
      <c r="V25" s="44">
        <v>7</v>
      </c>
      <c r="W25" s="43">
        <v>3329000</v>
      </c>
      <c r="X25" s="42">
        <v>33</v>
      </c>
      <c r="Y25" s="43">
        <v>36583216</v>
      </c>
      <c r="Z25" s="44">
        <v>25</v>
      </c>
      <c r="AA25" s="43">
        <v>12042000</v>
      </c>
      <c r="AB25" s="42">
        <v>33</v>
      </c>
      <c r="AC25" s="43">
        <v>31713967</v>
      </c>
      <c r="AD25" s="44">
        <v>26</v>
      </c>
      <c r="AE25" s="43">
        <v>11756000</v>
      </c>
      <c r="AF25" s="40">
        <v>0</v>
      </c>
      <c r="AG25" s="41">
        <v>0</v>
      </c>
      <c r="AH25" s="23">
        <v>0</v>
      </c>
      <c r="AI25" s="41">
        <v>0</v>
      </c>
      <c r="AJ25" s="47">
        <f t="shared" si="1"/>
        <v>146</v>
      </c>
      <c r="AK25" s="43">
        <f t="shared" si="1"/>
        <v>144098844</v>
      </c>
      <c r="AL25" s="48">
        <f>F25+J25+N25+R25+V25+Z25+AD25+AH25</f>
        <v>95</v>
      </c>
      <c r="AM25" s="45">
        <f>G25+K25+O25+S25+W25+AA25+AI25+AE25</f>
        <v>43211000</v>
      </c>
    </row>
    <row r="26" spans="1:39" ht="17.25" customHeight="1">
      <c r="A26" s="51" t="s">
        <v>35</v>
      </c>
      <c r="B26" s="17"/>
      <c r="C26" s="17"/>
      <c r="D26" s="72">
        <v>14</v>
      </c>
      <c r="E26" s="53">
        <v>8964852</v>
      </c>
      <c r="F26" s="73">
        <v>7</v>
      </c>
      <c r="G26" s="74">
        <v>2365000</v>
      </c>
      <c r="H26" s="72">
        <v>10</v>
      </c>
      <c r="I26" s="53">
        <v>5539064</v>
      </c>
      <c r="J26" s="75">
        <v>6</v>
      </c>
      <c r="K26" s="53">
        <v>2354000</v>
      </c>
      <c r="L26" s="72">
        <v>0</v>
      </c>
      <c r="M26" s="53">
        <v>0</v>
      </c>
      <c r="N26" s="73">
        <v>0</v>
      </c>
      <c r="O26" s="76">
        <v>0</v>
      </c>
      <c r="P26" s="77">
        <v>14</v>
      </c>
      <c r="Q26" s="74">
        <v>9862398</v>
      </c>
      <c r="R26" s="73">
        <v>11</v>
      </c>
      <c r="S26" s="74">
        <v>4310000</v>
      </c>
      <c r="T26" s="77">
        <v>1</v>
      </c>
      <c r="U26" s="74">
        <v>1038021</v>
      </c>
      <c r="V26" s="73">
        <v>1</v>
      </c>
      <c r="W26" s="74">
        <v>580000</v>
      </c>
      <c r="X26" s="77">
        <v>10</v>
      </c>
      <c r="Y26" s="74">
        <v>6195020</v>
      </c>
      <c r="Z26" s="73">
        <v>9</v>
      </c>
      <c r="AA26" s="74">
        <v>3235000</v>
      </c>
      <c r="AB26" s="77">
        <v>10</v>
      </c>
      <c r="AC26" s="74">
        <v>7445160</v>
      </c>
      <c r="AD26" s="73">
        <v>7</v>
      </c>
      <c r="AE26" s="74">
        <v>2795000</v>
      </c>
      <c r="AF26" s="77">
        <v>0</v>
      </c>
      <c r="AG26" s="74">
        <v>0</v>
      </c>
      <c r="AH26" s="73">
        <v>0</v>
      </c>
      <c r="AI26" s="74">
        <v>0</v>
      </c>
      <c r="AJ26" s="47">
        <f t="shared" si="1"/>
        <v>59</v>
      </c>
      <c r="AK26" s="43">
        <f t="shared" si="1"/>
        <v>39044515</v>
      </c>
      <c r="AL26" s="54">
        <f>F26+J26+N26+R26+V26+Z26+AD26+AH26</f>
        <v>41</v>
      </c>
      <c r="AM26" s="58">
        <f>G26+K26+O26+S26+W26+AA26+AI26+AE26</f>
        <v>15639000</v>
      </c>
    </row>
    <row r="27" spans="1:39" ht="17.25" customHeight="1">
      <c r="A27" s="78"/>
      <c r="B27" s="60"/>
      <c r="C27" s="60"/>
      <c r="D27" s="79"/>
      <c r="E27" s="80"/>
      <c r="F27" s="78"/>
      <c r="G27" s="80"/>
      <c r="H27" s="79"/>
      <c r="I27" s="80"/>
      <c r="J27" s="78"/>
      <c r="K27" s="80"/>
      <c r="L27" s="79"/>
      <c r="M27" s="80"/>
      <c r="N27" s="78"/>
      <c r="O27" s="80"/>
      <c r="P27" s="79"/>
      <c r="Q27" s="80"/>
      <c r="R27" s="78"/>
      <c r="S27" s="80"/>
      <c r="T27" s="79"/>
      <c r="U27" s="81"/>
      <c r="V27" s="78"/>
      <c r="W27" s="80"/>
      <c r="X27" s="79"/>
      <c r="Y27" s="80"/>
      <c r="Z27" s="78"/>
      <c r="AA27" s="80"/>
      <c r="AB27" s="79"/>
      <c r="AC27" s="80"/>
      <c r="AD27" s="78"/>
      <c r="AE27" s="80"/>
      <c r="AF27" s="79"/>
      <c r="AG27" s="80"/>
      <c r="AH27" s="78"/>
      <c r="AI27" s="80"/>
      <c r="AJ27" s="82"/>
      <c r="AK27" s="83"/>
      <c r="AL27" s="78"/>
      <c r="AM27" s="64"/>
    </row>
    <row r="28" spans="1:39" ht="17.25" customHeight="1">
      <c r="A28" s="65" t="s">
        <v>36</v>
      </c>
      <c r="B28" s="84"/>
      <c r="C28" s="84"/>
      <c r="D28" s="85">
        <f aca="true" t="shared" si="2" ref="D28:AA28">D25+D26+D24</f>
        <v>39</v>
      </c>
      <c r="E28" s="68">
        <f t="shared" si="2"/>
        <v>34373910</v>
      </c>
      <c r="F28" s="86">
        <f t="shared" si="2"/>
        <v>24</v>
      </c>
      <c r="G28" s="68">
        <f t="shared" si="2"/>
        <v>10244000</v>
      </c>
      <c r="H28" s="85">
        <f t="shared" si="2"/>
        <v>29</v>
      </c>
      <c r="I28" s="68">
        <f t="shared" si="2"/>
        <v>20492300</v>
      </c>
      <c r="J28" s="86">
        <f t="shared" si="2"/>
        <v>16</v>
      </c>
      <c r="K28" s="68">
        <f t="shared" si="2"/>
        <v>6599000</v>
      </c>
      <c r="L28" s="85">
        <f t="shared" si="2"/>
        <v>0</v>
      </c>
      <c r="M28" s="68">
        <f t="shared" si="2"/>
        <v>0</v>
      </c>
      <c r="N28" s="86">
        <f t="shared" si="2"/>
        <v>0</v>
      </c>
      <c r="O28" s="68">
        <f t="shared" si="2"/>
        <v>0</v>
      </c>
      <c r="P28" s="85">
        <f t="shared" si="2"/>
        <v>32</v>
      </c>
      <c r="Q28" s="68">
        <f t="shared" si="2"/>
        <v>30227510</v>
      </c>
      <c r="R28" s="86">
        <f t="shared" si="2"/>
        <v>21</v>
      </c>
      <c r="S28" s="68">
        <f t="shared" si="2"/>
        <v>8270000</v>
      </c>
      <c r="T28" s="85">
        <f t="shared" si="2"/>
        <v>20</v>
      </c>
      <c r="U28" s="68">
        <f t="shared" si="2"/>
        <v>17089855</v>
      </c>
      <c r="V28" s="86">
        <f t="shared" si="2"/>
        <v>8</v>
      </c>
      <c r="W28" s="68">
        <f t="shared" si="2"/>
        <v>3909000</v>
      </c>
      <c r="X28" s="85">
        <f t="shared" si="2"/>
        <v>55</v>
      </c>
      <c r="Y28" s="68">
        <f t="shared" si="2"/>
        <v>55003736</v>
      </c>
      <c r="Z28" s="86">
        <f t="shared" si="2"/>
        <v>41</v>
      </c>
      <c r="AA28" s="68">
        <f t="shared" si="2"/>
        <v>18027000</v>
      </c>
      <c r="AB28" s="85">
        <f>SUM(AB24:AB26)</f>
        <v>44</v>
      </c>
      <c r="AC28" s="68">
        <f>SUM(AC24:AC26)</f>
        <v>40606834</v>
      </c>
      <c r="AD28" s="86">
        <f aca="true" t="shared" si="3" ref="AD28:AI28">AD25+AD26+AD24</f>
        <v>33</v>
      </c>
      <c r="AE28" s="68">
        <f t="shared" si="3"/>
        <v>14551000</v>
      </c>
      <c r="AF28" s="85">
        <f t="shared" si="3"/>
        <v>0</v>
      </c>
      <c r="AG28" s="68">
        <f t="shared" si="3"/>
        <v>0</v>
      </c>
      <c r="AH28" s="86">
        <f t="shared" si="3"/>
        <v>0</v>
      </c>
      <c r="AI28" s="68">
        <f t="shared" si="3"/>
        <v>0</v>
      </c>
      <c r="AJ28" s="67">
        <f>SUM(AJ24:AJ26)</f>
        <v>219</v>
      </c>
      <c r="AK28" s="68">
        <f>SUM(AK24:AK26)</f>
        <v>197794145</v>
      </c>
      <c r="AL28" s="86">
        <f>AL25+AL26+AL24</f>
        <v>143</v>
      </c>
      <c r="AM28" s="87">
        <f>AM25+AM26+AM24</f>
        <v>61600000</v>
      </c>
    </row>
    <row r="29" spans="1:39" ht="17.25" customHeight="1">
      <c r="A29" s="23"/>
      <c r="B29" s="24"/>
      <c r="C29" s="24"/>
      <c r="D29" s="40"/>
      <c r="E29" s="41"/>
      <c r="F29" s="23"/>
      <c r="G29" s="41"/>
      <c r="H29" s="40"/>
      <c r="I29" s="41"/>
      <c r="J29" s="23"/>
      <c r="K29" s="41"/>
      <c r="L29" s="40"/>
      <c r="M29" s="41"/>
      <c r="N29" s="23"/>
      <c r="O29" s="41"/>
      <c r="P29" s="40"/>
      <c r="Q29" s="41"/>
      <c r="R29" s="23"/>
      <c r="S29" s="41"/>
      <c r="T29" s="40"/>
      <c r="U29" s="41"/>
      <c r="V29" s="23"/>
      <c r="W29" s="41"/>
      <c r="X29" s="40"/>
      <c r="Y29" s="41"/>
      <c r="Z29" s="23"/>
      <c r="AA29" s="41"/>
      <c r="AB29" s="40"/>
      <c r="AC29" s="41"/>
      <c r="AD29" s="23"/>
      <c r="AE29" s="41"/>
      <c r="AF29" s="40"/>
      <c r="AG29" s="41"/>
      <c r="AH29" s="23"/>
      <c r="AI29" s="41"/>
      <c r="AJ29" s="40"/>
      <c r="AK29" s="41"/>
      <c r="AL29" s="23"/>
      <c r="AM29" s="45"/>
    </row>
    <row r="30" spans="1:45" ht="17.25" customHeight="1">
      <c r="A30" s="39" t="s">
        <v>37</v>
      </c>
      <c r="B30" s="24"/>
      <c r="C30" s="24"/>
      <c r="D30" s="47"/>
      <c r="E30" s="43"/>
      <c r="F30" s="48"/>
      <c r="G30" s="43"/>
      <c r="H30" s="47"/>
      <c r="I30" s="43"/>
      <c r="J30" s="48"/>
      <c r="K30" s="43"/>
      <c r="L30" s="47"/>
      <c r="M30" s="43"/>
      <c r="N30" s="48"/>
      <c r="O30" s="43"/>
      <c r="P30" s="47"/>
      <c r="Q30" s="43"/>
      <c r="R30" s="48"/>
      <c r="S30" s="43"/>
      <c r="T30" s="47"/>
      <c r="U30" s="43"/>
      <c r="V30" s="48"/>
      <c r="W30" s="43"/>
      <c r="X30" s="47"/>
      <c r="Y30" s="43"/>
      <c r="Z30" s="48"/>
      <c r="AA30" s="43"/>
      <c r="AB30" s="47"/>
      <c r="AC30" s="43"/>
      <c r="AD30" s="48"/>
      <c r="AE30" s="43"/>
      <c r="AF30" s="47"/>
      <c r="AG30" s="43"/>
      <c r="AH30" s="48"/>
      <c r="AI30" s="43"/>
      <c r="AJ30" s="47"/>
      <c r="AK30" s="43"/>
      <c r="AL30" s="48"/>
      <c r="AM30" s="45"/>
      <c r="AS30" s="88"/>
    </row>
    <row r="31" spans="1:39" ht="17.25" customHeight="1">
      <c r="A31" s="46" t="s">
        <v>38</v>
      </c>
      <c r="B31" s="24"/>
      <c r="C31" s="24"/>
      <c r="D31" s="47">
        <v>10</v>
      </c>
      <c r="E31" s="43">
        <v>11494236</v>
      </c>
      <c r="F31" s="48">
        <v>6</v>
      </c>
      <c r="G31" s="43">
        <v>5180886</v>
      </c>
      <c r="H31" s="47">
        <v>9</v>
      </c>
      <c r="I31" s="43">
        <v>11884072</v>
      </c>
      <c r="J31" s="48">
        <v>2</v>
      </c>
      <c r="K31" s="43">
        <v>1632000</v>
      </c>
      <c r="L31" s="47">
        <v>0</v>
      </c>
      <c r="M31" s="43">
        <v>0</v>
      </c>
      <c r="N31" s="48">
        <v>0</v>
      </c>
      <c r="O31" s="43">
        <v>0</v>
      </c>
      <c r="P31" s="47">
        <v>27</v>
      </c>
      <c r="Q31" s="43">
        <v>31678851</v>
      </c>
      <c r="R31" s="48">
        <v>12</v>
      </c>
      <c r="S31" s="43">
        <v>12531580</v>
      </c>
      <c r="T31" s="47">
        <v>12</v>
      </c>
      <c r="U31" s="43">
        <v>12654443</v>
      </c>
      <c r="V31" s="48">
        <v>2</v>
      </c>
      <c r="W31" s="43">
        <v>1728800</v>
      </c>
      <c r="X31" s="47">
        <v>29</v>
      </c>
      <c r="Y31" s="43">
        <v>50162908</v>
      </c>
      <c r="Z31" s="48">
        <v>23</v>
      </c>
      <c r="AA31" s="43">
        <v>27037359</v>
      </c>
      <c r="AB31" s="47">
        <v>55</v>
      </c>
      <c r="AC31" s="43">
        <v>81486205</v>
      </c>
      <c r="AD31" s="48">
        <v>22</v>
      </c>
      <c r="AE31" s="43">
        <v>27203999</v>
      </c>
      <c r="AF31" s="47">
        <v>0</v>
      </c>
      <c r="AG31" s="43">
        <v>0</v>
      </c>
      <c r="AH31" s="48">
        <v>0</v>
      </c>
      <c r="AI31" s="43">
        <v>0</v>
      </c>
      <c r="AJ31" s="47">
        <f>D31+H31+L31+P31+T31+X31+AF31+AB31</f>
        <v>142</v>
      </c>
      <c r="AK31" s="43">
        <f>E31+I31+M31+Q31+U31+Y31+AG31+AC31</f>
        <v>199360715</v>
      </c>
      <c r="AL31" s="48">
        <f>F31+J31+N31+R31+V31+Z31+AD31+AH31</f>
        <v>67</v>
      </c>
      <c r="AM31" s="45">
        <f>G31+K31+O31+S31+W31+AA31+AI31+AE31</f>
        <v>75314624</v>
      </c>
    </row>
    <row r="32" spans="1:39" ht="17.25" customHeight="1">
      <c r="A32" s="46" t="s">
        <v>39</v>
      </c>
      <c r="B32" s="24"/>
      <c r="C32" s="24"/>
      <c r="D32" s="47">
        <v>2</v>
      </c>
      <c r="E32" s="43">
        <v>1968900</v>
      </c>
      <c r="F32" s="48">
        <v>0</v>
      </c>
      <c r="G32" s="43">
        <v>0</v>
      </c>
      <c r="H32" s="47">
        <v>10</v>
      </c>
      <c r="I32" s="43">
        <v>9185118</v>
      </c>
      <c r="J32" s="48">
        <v>0</v>
      </c>
      <c r="K32" s="43">
        <v>0</v>
      </c>
      <c r="L32" s="47">
        <v>0</v>
      </c>
      <c r="M32" s="43">
        <v>0</v>
      </c>
      <c r="N32" s="48">
        <v>0</v>
      </c>
      <c r="O32" s="43">
        <v>0</v>
      </c>
      <c r="P32" s="47">
        <v>146</v>
      </c>
      <c r="Q32" s="43">
        <v>145688907</v>
      </c>
      <c r="R32" s="48">
        <v>41</v>
      </c>
      <c r="S32" s="43">
        <v>34907880</v>
      </c>
      <c r="T32" s="47">
        <v>15</v>
      </c>
      <c r="U32" s="43">
        <v>13288187</v>
      </c>
      <c r="V32" s="48">
        <v>3</v>
      </c>
      <c r="W32" s="43">
        <v>2678166</v>
      </c>
      <c r="X32" s="47">
        <v>3</v>
      </c>
      <c r="Y32" s="43">
        <v>3513475</v>
      </c>
      <c r="Z32" s="48">
        <v>1</v>
      </c>
      <c r="AA32" s="43">
        <v>1419475</v>
      </c>
      <c r="AB32" s="47">
        <v>114</v>
      </c>
      <c r="AC32" s="43">
        <v>151020572</v>
      </c>
      <c r="AD32" s="48">
        <v>29</v>
      </c>
      <c r="AE32" s="43">
        <v>29365830</v>
      </c>
      <c r="AF32" s="47">
        <v>0</v>
      </c>
      <c r="AG32" s="43">
        <v>0</v>
      </c>
      <c r="AH32" s="48">
        <v>0</v>
      </c>
      <c r="AI32" s="43">
        <v>0</v>
      </c>
      <c r="AJ32" s="47">
        <f>D32+H32+L32+P32+T32+X32+AF32+AB32</f>
        <v>290</v>
      </c>
      <c r="AK32" s="43">
        <f>E32+I32+M32+Q32+U32+Y32+AG32+AC32</f>
        <v>324665159</v>
      </c>
      <c r="AL32" s="48">
        <f>F32+J32+N32+R32+V32+Z32+AD32+AH32</f>
        <v>74</v>
      </c>
      <c r="AM32" s="45">
        <f>G32+K32+O32+S32+W32+AA32+AI32+AE32</f>
        <v>68371351</v>
      </c>
    </row>
    <row r="33" spans="1:39" ht="17.25" customHeight="1">
      <c r="A33" s="51" t="s">
        <v>40</v>
      </c>
      <c r="B33" s="17"/>
      <c r="C33" s="17"/>
      <c r="D33" s="52"/>
      <c r="E33" s="53"/>
      <c r="F33" s="54"/>
      <c r="G33" s="53"/>
      <c r="H33" s="52"/>
      <c r="I33" s="53"/>
      <c r="J33" s="54"/>
      <c r="K33" s="53"/>
      <c r="L33" s="52"/>
      <c r="M33" s="53"/>
      <c r="N33" s="54"/>
      <c r="O33" s="53"/>
      <c r="P33" s="52"/>
      <c r="Q33" s="53"/>
      <c r="R33" s="54"/>
      <c r="S33" s="53"/>
      <c r="T33" s="52"/>
      <c r="U33" s="53"/>
      <c r="V33" s="54"/>
      <c r="W33" s="53"/>
      <c r="X33" s="52"/>
      <c r="Y33" s="53"/>
      <c r="Z33" s="54"/>
      <c r="AA33" s="53"/>
      <c r="AB33" s="52"/>
      <c r="AC33" s="53"/>
      <c r="AD33" s="54"/>
      <c r="AE33" s="53"/>
      <c r="AF33" s="52"/>
      <c r="AG33" s="53"/>
      <c r="AH33" s="54"/>
      <c r="AI33" s="53"/>
      <c r="AJ33" s="52"/>
      <c r="AK33" s="53"/>
      <c r="AL33" s="54"/>
      <c r="AM33" s="58"/>
    </row>
    <row r="34" spans="1:39" ht="17.25" customHeight="1">
      <c r="A34" s="89"/>
      <c r="B34" s="90"/>
      <c r="C34" s="90"/>
      <c r="D34" s="91"/>
      <c r="E34" s="92"/>
      <c r="F34" s="93"/>
      <c r="G34" s="92"/>
      <c r="H34" s="91"/>
      <c r="I34" s="94"/>
      <c r="J34" s="93"/>
      <c r="K34" s="92"/>
      <c r="L34" s="91"/>
      <c r="M34" s="92"/>
      <c r="N34" s="93"/>
      <c r="O34" s="92"/>
      <c r="P34" s="91"/>
      <c r="Q34" s="92"/>
      <c r="R34" s="93"/>
      <c r="S34" s="92"/>
      <c r="T34" s="91"/>
      <c r="U34" s="92"/>
      <c r="V34" s="93"/>
      <c r="W34" s="92"/>
      <c r="X34" s="91"/>
      <c r="Y34" s="92"/>
      <c r="Z34" s="93"/>
      <c r="AA34" s="92"/>
      <c r="AB34" s="91"/>
      <c r="AC34" s="92"/>
      <c r="AD34" s="93"/>
      <c r="AE34" s="92"/>
      <c r="AF34" s="91"/>
      <c r="AG34" s="92"/>
      <c r="AH34" s="93"/>
      <c r="AI34" s="92"/>
      <c r="AJ34" s="91"/>
      <c r="AK34" s="92"/>
      <c r="AL34" s="93"/>
      <c r="AM34" s="95"/>
    </row>
    <row r="35" spans="1:39" ht="17.25" customHeight="1">
      <c r="A35" s="96" t="s">
        <v>41</v>
      </c>
      <c r="B35" s="97"/>
      <c r="C35" s="97"/>
      <c r="D35" s="98">
        <f>SUM(D31:D34)</f>
        <v>12</v>
      </c>
      <c r="E35" s="99">
        <f>SUM(E31:E34)</f>
        <v>13463136</v>
      </c>
      <c r="F35" s="100">
        <f aca="true" t="shared" si="4" ref="F35:AM35">SUM(F31:F33)</f>
        <v>6</v>
      </c>
      <c r="G35" s="99">
        <f t="shared" si="4"/>
        <v>5180886</v>
      </c>
      <c r="H35" s="101">
        <f t="shared" si="4"/>
        <v>19</v>
      </c>
      <c r="I35" s="99">
        <f t="shared" si="4"/>
        <v>21069190</v>
      </c>
      <c r="J35" s="100">
        <f t="shared" si="4"/>
        <v>2</v>
      </c>
      <c r="K35" s="99">
        <f t="shared" si="4"/>
        <v>1632000</v>
      </c>
      <c r="L35" s="98">
        <f t="shared" si="4"/>
        <v>0</v>
      </c>
      <c r="M35" s="99">
        <f t="shared" si="4"/>
        <v>0</v>
      </c>
      <c r="N35" s="100">
        <f t="shared" si="4"/>
        <v>0</v>
      </c>
      <c r="O35" s="99">
        <f t="shared" si="4"/>
        <v>0</v>
      </c>
      <c r="P35" s="98">
        <f t="shared" si="4"/>
        <v>173</v>
      </c>
      <c r="Q35" s="99">
        <f t="shared" si="4"/>
        <v>177367758</v>
      </c>
      <c r="R35" s="100">
        <f t="shared" si="4"/>
        <v>53</v>
      </c>
      <c r="S35" s="99">
        <f t="shared" si="4"/>
        <v>47439460</v>
      </c>
      <c r="T35" s="98">
        <f t="shared" si="4"/>
        <v>27</v>
      </c>
      <c r="U35" s="99">
        <f t="shared" si="4"/>
        <v>25942630</v>
      </c>
      <c r="V35" s="100">
        <f t="shared" si="4"/>
        <v>5</v>
      </c>
      <c r="W35" s="99">
        <f t="shared" si="4"/>
        <v>4406966</v>
      </c>
      <c r="X35" s="98">
        <f t="shared" si="4"/>
        <v>32</v>
      </c>
      <c r="Y35" s="99">
        <f t="shared" si="4"/>
        <v>53676383</v>
      </c>
      <c r="Z35" s="100">
        <f t="shared" si="4"/>
        <v>24</v>
      </c>
      <c r="AA35" s="99">
        <f t="shared" si="4"/>
        <v>28456834</v>
      </c>
      <c r="AB35" s="98">
        <f t="shared" si="4"/>
        <v>169</v>
      </c>
      <c r="AC35" s="99">
        <f t="shared" si="4"/>
        <v>232506777</v>
      </c>
      <c r="AD35" s="100">
        <f t="shared" si="4"/>
        <v>51</v>
      </c>
      <c r="AE35" s="99">
        <f t="shared" si="4"/>
        <v>56569829</v>
      </c>
      <c r="AF35" s="98">
        <f t="shared" si="4"/>
        <v>0</v>
      </c>
      <c r="AG35" s="99">
        <f t="shared" si="4"/>
        <v>0</v>
      </c>
      <c r="AH35" s="100">
        <f t="shared" si="4"/>
        <v>0</v>
      </c>
      <c r="AI35" s="99">
        <f t="shared" si="4"/>
        <v>0</v>
      </c>
      <c r="AJ35" s="98">
        <f t="shared" si="4"/>
        <v>432</v>
      </c>
      <c r="AK35" s="99">
        <f t="shared" si="4"/>
        <v>524025874</v>
      </c>
      <c r="AL35" s="100">
        <f t="shared" si="4"/>
        <v>141</v>
      </c>
      <c r="AM35" s="102">
        <f t="shared" si="4"/>
        <v>143685975</v>
      </c>
    </row>
    <row r="36" spans="1:39" ht="17.25" customHeight="1">
      <c r="A36" s="23"/>
      <c r="B36" s="24"/>
      <c r="C36" s="24"/>
      <c r="D36" s="47"/>
      <c r="E36" s="43"/>
      <c r="F36" s="48"/>
      <c r="G36" s="43"/>
      <c r="H36" s="47"/>
      <c r="I36" s="43"/>
      <c r="J36" s="48"/>
      <c r="K36" s="43"/>
      <c r="L36" s="47"/>
      <c r="M36" s="43"/>
      <c r="N36" s="48"/>
      <c r="O36" s="43"/>
      <c r="P36" s="47"/>
      <c r="Q36" s="43"/>
      <c r="R36" s="48"/>
      <c r="S36" s="43"/>
      <c r="T36" s="47"/>
      <c r="U36" s="43"/>
      <c r="V36" s="48"/>
      <c r="W36" s="43"/>
      <c r="X36" s="47"/>
      <c r="Y36" s="43"/>
      <c r="Z36" s="48"/>
      <c r="AA36" s="43"/>
      <c r="AB36" s="47"/>
      <c r="AC36" s="43"/>
      <c r="AD36" s="48"/>
      <c r="AE36" s="43"/>
      <c r="AF36" s="47"/>
      <c r="AG36" s="43"/>
      <c r="AH36" s="48"/>
      <c r="AI36" s="43"/>
      <c r="AJ36" s="47"/>
      <c r="AK36" s="43"/>
      <c r="AL36" s="48"/>
      <c r="AM36" s="45"/>
    </row>
    <row r="37" spans="1:43" ht="17.25" customHeight="1">
      <c r="A37" s="39" t="s">
        <v>42</v>
      </c>
      <c r="B37" s="24"/>
      <c r="C37" s="24"/>
      <c r="D37" s="47"/>
      <c r="E37" s="43"/>
      <c r="F37" s="48"/>
      <c r="G37" s="43"/>
      <c r="H37" s="47"/>
      <c r="I37" s="43"/>
      <c r="J37" s="48"/>
      <c r="K37" s="43"/>
      <c r="L37" s="47"/>
      <c r="M37" s="43"/>
      <c r="N37" s="48"/>
      <c r="O37" s="43"/>
      <c r="P37" s="47"/>
      <c r="Q37" s="43"/>
      <c r="R37" s="48"/>
      <c r="S37" s="43"/>
      <c r="T37" s="47"/>
      <c r="U37" s="43"/>
      <c r="V37" s="48"/>
      <c r="W37" s="43"/>
      <c r="X37" s="47"/>
      <c r="Y37" s="43"/>
      <c r="Z37" s="48"/>
      <c r="AA37" s="43"/>
      <c r="AB37" s="47"/>
      <c r="AC37" s="43"/>
      <c r="AD37" s="48"/>
      <c r="AE37" s="43"/>
      <c r="AF37" s="47"/>
      <c r="AG37" s="43"/>
      <c r="AH37" s="48"/>
      <c r="AI37" s="43"/>
      <c r="AJ37" s="47"/>
      <c r="AK37" s="43"/>
      <c r="AL37" s="48"/>
      <c r="AM37" s="45"/>
      <c r="AQ37" s="103"/>
    </row>
    <row r="38" spans="1:39" ht="17.25" customHeight="1">
      <c r="A38" s="39" t="s">
        <v>43</v>
      </c>
      <c r="B38" s="24"/>
      <c r="C38" s="24"/>
      <c r="D38" s="47"/>
      <c r="E38" s="43"/>
      <c r="F38" s="48"/>
      <c r="G38" s="43"/>
      <c r="H38" s="47"/>
      <c r="I38" s="43"/>
      <c r="J38" s="48"/>
      <c r="K38" s="43"/>
      <c r="L38" s="47"/>
      <c r="M38" s="43"/>
      <c r="N38" s="48"/>
      <c r="O38" s="43"/>
      <c r="P38" s="47"/>
      <c r="Q38" s="43"/>
      <c r="R38" s="48"/>
      <c r="S38" s="43"/>
      <c r="T38" s="47"/>
      <c r="U38" s="43"/>
      <c r="V38" s="48"/>
      <c r="W38" s="43"/>
      <c r="X38" s="47"/>
      <c r="Y38" s="43"/>
      <c r="Z38" s="48"/>
      <c r="AA38" s="43"/>
      <c r="AB38" s="47"/>
      <c r="AC38" s="43"/>
      <c r="AD38" s="48"/>
      <c r="AE38" s="43"/>
      <c r="AF38" s="47"/>
      <c r="AG38" s="43"/>
      <c r="AH38" s="48"/>
      <c r="AI38" s="43"/>
      <c r="AJ38" s="47"/>
      <c r="AK38" s="43"/>
      <c r="AL38" s="48"/>
      <c r="AM38" s="45"/>
    </row>
    <row r="39" spans="1:39" ht="17.25" customHeight="1">
      <c r="A39" s="46" t="s">
        <v>44</v>
      </c>
      <c r="B39" s="24"/>
      <c r="C39" s="24"/>
      <c r="D39" s="47">
        <v>47</v>
      </c>
      <c r="E39" s="43">
        <v>30961599</v>
      </c>
      <c r="F39" s="48">
        <v>17</v>
      </c>
      <c r="G39" s="43">
        <v>8913592</v>
      </c>
      <c r="H39" s="47">
        <v>25</v>
      </c>
      <c r="I39" s="43">
        <v>14812654</v>
      </c>
      <c r="J39" s="48">
        <v>8</v>
      </c>
      <c r="K39" s="43">
        <v>4990961</v>
      </c>
      <c r="L39" s="47">
        <v>10</v>
      </c>
      <c r="M39" s="43">
        <v>5133183</v>
      </c>
      <c r="N39" s="48">
        <v>2</v>
      </c>
      <c r="O39" s="43">
        <v>1028104</v>
      </c>
      <c r="P39" s="47">
        <v>70</v>
      </c>
      <c r="Q39" s="43">
        <v>39676421</v>
      </c>
      <c r="R39" s="48">
        <v>20</v>
      </c>
      <c r="S39" s="43">
        <v>9398023</v>
      </c>
      <c r="T39" s="47">
        <v>38</v>
      </c>
      <c r="U39" s="43">
        <v>21820862</v>
      </c>
      <c r="V39" s="48">
        <v>6</v>
      </c>
      <c r="W39" s="43">
        <v>2958684</v>
      </c>
      <c r="X39" s="47">
        <v>43</v>
      </c>
      <c r="Y39" s="43">
        <v>27645034</v>
      </c>
      <c r="Z39" s="48">
        <v>19</v>
      </c>
      <c r="AA39" s="43">
        <v>9992537</v>
      </c>
      <c r="AB39" s="47">
        <v>46</v>
      </c>
      <c r="AC39" s="43">
        <v>33488463</v>
      </c>
      <c r="AD39" s="48">
        <v>13</v>
      </c>
      <c r="AE39" s="43">
        <v>7281706</v>
      </c>
      <c r="AF39" s="47">
        <v>1</v>
      </c>
      <c r="AG39" s="43">
        <v>1184668</v>
      </c>
      <c r="AH39" s="48">
        <v>0</v>
      </c>
      <c r="AI39" s="43">
        <v>0</v>
      </c>
      <c r="AJ39" s="47">
        <f>D39+H39+L39+P39+T39+X39+AF39+AB39</f>
        <v>280</v>
      </c>
      <c r="AK39" s="43">
        <f>E39+I39+M39+Q39+U39+Y39+AG39+AC39</f>
        <v>174722884</v>
      </c>
      <c r="AL39" s="48">
        <f>F39+AD39+J39+N39+R39+V39+Z39+AH39</f>
        <v>85</v>
      </c>
      <c r="AM39" s="104">
        <f>G39+K39+O39+S39+W39+AA39+AI39+AE39</f>
        <v>44563607</v>
      </c>
    </row>
    <row r="40" spans="1:39" ht="17.25" customHeight="1">
      <c r="A40" s="46" t="s">
        <v>45</v>
      </c>
      <c r="B40" s="24"/>
      <c r="C40" s="24"/>
      <c r="D40" s="47"/>
      <c r="E40" s="43"/>
      <c r="F40" s="48"/>
      <c r="G40" s="43"/>
      <c r="H40" s="47"/>
      <c r="I40" s="43"/>
      <c r="J40" s="48"/>
      <c r="K40" s="43"/>
      <c r="L40" s="47"/>
      <c r="M40" s="43"/>
      <c r="N40" s="48"/>
      <c r="O40" s="43"/>
      <c r="P40" s="47"/>
      <c r="Q40" s="43"/>
      <c r="R40" s="48"/>
      <c r="S40" s="43"/>
      <c r="T40" s="47"/>
      <c r="U40" s="43"/>
      <c r="V40" s="48"/>
      <c r="W40" s="43"/>
      <c r="X40" s="47"/>
      <c r="Y40" s="43"/>
      <c r="Z40" s="48"/>
      <c r="AA40" s="43"/>
      <c r="AB40" s="47"/>
      <c r="AC40" s="43"/>
      <c r="AD40" s="48"/>
      <c r="AE40" s="43"/>
      <c r="AF40" s="47"/>
      <c r="AG40" s="43"/>
      <c r="AH40" s="48"/>
      <c r="AI40" s="43"/>
      <c r="AJ40" s="47"/>
      <c r="AK40" s="43"/>
      <c r="AL40" s="48"/>
      <c r="AM40" s="104"/>
    </row>
    <row r="41" spans="1:39" ht="17.25" customHeight="1">
      <c r="A41" s="46" t="s">
        <v>46</v>
      </c>
      <c r="B41" s="24"/>
      <c r="C41" s="24"/>
      <c r="D41" s="47">
        <v>13</v>
      </c>
      <c r="E41" s="43">
        <v>16336422</v>
      </c>
      <c r="F41" s="48">
        <v>6</v>
      </c>
      <c r="G41" s="43">
        <v>5457256</v>
      </c>
      <c r="H41" s="47">
        <v>13</v>
      </c>
      <c r="I41" s="43">
        <v>5610299</v>
      </c>
      <c r="J41" s="48">
        <v>2</v>
      </c>
      <c r="K41" s="43">
        <v>402700</v>
      </c>
      <c r="L41" s="47">
        <v>1</v>
      </c>
      <c r="M41" s="43">
        <v>199720</v>
      </c>
      <c r="N41" s="48">
        <v>0</v>
      </c>
      <c r="O41" s="43">
        <v>0</v>
      </c>
      <c r="P41" s="47">
        <v>23</v>
      </c>
      <c r="Q41" s="43">
        <v>24102108</v>
      </c>
      <c r="R41" s="48">
        <v>12</v>
      </c>
      <c r="S41" s="43">
        <v>9058506</v>
      </c>
      <c r="T41" s="47">
        <v>3</v>
      </c>
      <c r="U41" s="43">
        <v>2883740</v>
      </c>
      <c r="V41" s="48">
        <v>0</v>
      </c>
      <c r="W41" s="43">
        <v>0</v>
      </c>
      <c r="X41" s="47">
        <v>4</v>
      </c>
      <c r="Y41" s="43">
        <v>2858750</v>
      </c>
      <c r="Z41" s="48">
        <v>2</v>
      </c>
      <c r="AA41" s="43">
        <v>1179407</v>
      </c>
      <c r="AB41" s="47">
        <v>6</v>
      </c>
      <c r="AC41" s="43">
        <v>5830926</v>
      </c>
      <c r="AD41" s="48">
        <v>2</v>
      </c>
      <c r="AE41" s="43">
        <v>1427142</v>
      </c>
      <c r="AF41" s="47">
        <v>2</v>
      </c>
      <c r="AG41" s="43">
        <v>1445977</v>
      </c>
      <c r="AH41" s="48">
        <v>1</v>
      </c>
      <c r="AI41" s="43">
        <v>512587</v>
      </c>
      <c r="AJ41" s="47">
        <f aca="true" t="shared" si="5" ref="AJ41:AK43">D41+H41+L41+P41+T41+X41+AF41+AB41</f>
        <v>65</v>
      </c>
      <c r="AK41" s="43">
        <f t="shared" si="5"/>
        <v>59267942</v>
      </c>
      <c r="AL41" s="48">
        <f>F41+AD41+J41+N41+R41+V41+Z41+AH41</f>
        <v>25</v>
      </c>
      <c r="AM41" s="104">
        <f>G41+K41+O41+S41+W41+AA41+AI41+AE41</f>
        <v>18037598</v>
      </c>
    </row>
    <row r="42" spans="1:39" ht="17.25" customHeight="1">
      <c r="A42" s="46" t="s">
        <v>47</v>
      </c>
      <c r="B42" s="24"/>
      <c r="C42" s="24"/>
      <c r="D42" s="47">
        <v>1</v>
      </c>
      <c r="E42" s="43">
        <v>3172252</v>
      </c>
      <c r="F42" s="48">
        <v>0</v>
      </c>
      <c r="G42" s="43">
        <v>0</v>
      </c>
      <c r="H42" s="47">
        <v>6</v>
      </c>
      <c r="I42" s="43">
        <v>3336099</v>
      </c>
      <c r="J42" s="48">
        <v>1</v>
      </c>
      <c r="K42" s="43">
        <v>904564</v>
      </c>
      <c r="L42" s="47">
        <v>0</v>
      </c>
      <c r="M42" s="43">
        <v>0</v>
      </c>
      <c r="N42" s="48">
        <v>0</v>
      </c>
      <c r="O42" s="43">
        <v>0</v>
      </c>
      <c r="P42" s="47">
        <v>9</v>
      </c>
      <c r="Q42" s="43">
        <v>8115497</v>
      </c>
      <c r="R42" s="48">
        <v>2</v>
      </c>
      <c r="S42" s="43">
        <v>1619605</v>
      </c>
      <c r="T42" s="47">
        <v>1</v>
      </c>
      <c r="U42" s="43">
        <v>925761</v>
      </c>
      <c r="V42" s="48">
        <v>0</v>
      </c>
      <c r="W42" s="43">
        <v>0</v>
      </c>
      <c r="X42" s="47">
        <v>0</v>
      </c>
      <c r="Y42" s="43">
        <v>0</v>
      </c>
      <c r="Z42" s="48">
        <v>0</v>
      </c>
      <c r="AA42" s="43">
        <v>0</v>
      </c>
      <c r="AB42" s="47">
        <v>10</v>
      </c>
      <c r="AC42" s="43">
        <v>16720213</v>
      </c>
      <c r="AD42" s="48">
        <v>2</v>
      </c>
      <c r="AE42" s="43">
        <v>2675460</v>
      </c>
      <c r="AF42" s="47">
        <v>0</v>
      </c>
      <c r="AG42" s="43">
        <v>0</v>
      </c>
      <c r="AH42" s="48">
        <v>0</v>
      </c>
      <c r="AI42" s="43">
        <v>0</v>
      </c>
      <c r="AJ42" s="47">
        <f t="shared" si="5"/>
        <v>27</v>
      </c>
      <c r="AK42" s="43">
        <f t="shared" si="5"/>
        <v>32269822</v>
      </c>
      <c r="AL42" s="48">
        <f>F42+AD42+J42+N42+R42+V42+Z42+AH42</f>
        <v>5</v>
      </c>
      <c r="AM42" s="104">
        <f>G42+K42+O42+S42+W42+AA42+AI42+AE42</f>
        <v>5199629</v>
      </c>
    </row>
    <row r="43" spans="1:39" ht="17.25" customHeight="1">
      <c r="A43" s="46" t="s">
        <v>48</v>
      </c>
      <c r="B43" s="24"/>
      <c r="C43" s="24"/>
      <c r="D43" s="47">
        <v>7</v>
      </c>
      <c r="E43" s="43">
        <v>4945169</v>
      </c>
      <c r="F43" s="48">
        <v>2</v>
      </c>
      <c r="G43" s="43">
        <v>761321</v>
      </c>
      <c r="H43" s="47">
        <v>2</v>
      </c>
      <c r="I43" s="43">
        <v>480730</v>
      </c>
      <c r="J43" s="48">
        <v>0</v>
      </c>
      <c r="K43" s="43">
        <v>0</v>
      </c>
      <c r="L43" s="47">
        <v>0</v>
      </c>
      <c r="M43" s="43">
        <v>0</v>
      </c>
      <c r="N43" s="48">
        <v>0</v>
      </c>
      <c r="O43" s="43">
        <v>0</v>
      </c>
      <c r="P43" s="47">
        <v>8</v>
      </c>
      <c r="Q43" s="43">
        <v>7165534</v>
      </c>
      <c r="R43" s="48">
        <v>4</v>
      </c>
      <c r="S43" s="43">
        <v>2400377</v>
      </c>
      <c r="T43" s="47">
        <v>5</v>
      </c>
      <c r="U43" s="43">
        <v>3656028</v>
      </c>
      <c r="V43" s="48">
        <v>2</v>
      </c>
      <c r="W43" s="43">
        <v>1202468</v>
      </c>
      <c r="X43" s="47">
        <v>0</v>
      </c>
      <c r="Y43" s="43">
        <v>0</v>
      </c>
      <c r="Z43" s="48">
        <v>0</v>
      </c>
      <c r="AA43" s="43">
        <v>0</v>
      </c>
      <c r="AB43" s="47">
        <v>16</v>
      </c>
      <c r="AC43" s="43">
        <v>13046391</v>
      </c>
      <c r="AD43" s="48">
        <v>5</v>
      </c>
      <c r="AE43" s="43">
        <v>2635007</v>
      </c>
      <c r="AF43" s="47">
        <v>0</v>
      </c>
      <c r="AG43" s="43">
        <v>0</v>
      </c>
      <c r="AH43" s="48">
        <v>0</v>
      </c>
      <c r="AI43" s="43">
        <v>0</v>
      </c>
      <c r="AJ43" s="47">
        <f t="shared" si="5"/>
        <v>38</v>
      </c>
      <c r="AK43" s="43">
        <f t="shared" si="5"/>
        <v>29293852</v>
      </c>
      <c r="AL43" s="48">
        <f>F43+AD43+J43+N43+R43+V43+Z43+AH43</f>
        <v>13</v>
      </c>
      <c r="AM43" s="104">
        <f>G43+K43+O43+S43+W43+AA43+AI43+AE43</f>
        <v>6999173</v>
      </c>
    </row>
    <row r="44" spans="1:39" ht="17.25" customHeight="1">
      <c r="A44" s="46" t="s">
        <v>49</v>
      </c>
      <c r="B44" s="24"/>
      <c r="C44" s="24"/>
      <c r="D44" s="47"/>
      <c r="E44" s="43"/>
      <c r="F44" s="48"/>
      <c r="G44" s="43"/>
      <c r="H44" s="47"/>
      <c r="I44" s="43"/>
      <c r="J44" s="48"/>
      <c r="K44" s="43"/>
      <c r="L44" s="47"/>
      <c r="M44" s="43"/>
      <c r="N44" s="48"/>
      <c r="O44" s="43"/>
      <c r="P44" s="47"/>
      <c r="Q44" s="43"/>
      <c r="R44" s="48"/>
      <c r="S44" s="43"/>
      <c r="T44" s="47"/>
      <c r="U44" s="43"/>
      <c r="V44" s="48"/>
      <c r="W44" s="43"/>
      <c r="X44" s="47"/>
      <c r="Y44" s="43"/>
      <c r="Z44" s="48"/>
      <c r="AA44" s="43"/>
      <c r="AB44" s="47"/>
      <c r="AC44" s="43"/>
      <c r="AD44" s="48"/>
      <c r="AE44" s="43"/>
      <c r="AF44" s="47"/>
      <c r="AG44" s="43"/>
      <c r="AH44" s="48"/>
      <c r="AI44" s="43"/>
      <c r="AJ44" s="47"/>
      <c r="AK44" s="43"/>
      <c r="AL44" s="48"/>
      <c r="AM44" s="45"/>
    </row>
    <row r="45" spans="1:39" ht="17.25" customHeight="1">
      <c r="A45" s="51" t="s">
        <v>50</v>
      </c>
      <c r="B45" s="17"/>
      <c r="C45" s="17"/>
      <c r="D45" s="52"/>
      <c r="E45" s="53"/>
      <c r="F45" s="54"/>
      <c r="G45" s="53"/>
      <c r="H45" s="52"/>
      <c r="I45" s="53"/>
      <c r="J45" s="54"/>
      <c r="K45" s="53"/>
      <c r="L45" s="52"/>
      <c r="M45" s="53"/>
      <c r="N45" s="54"/>
      <c r="O45" s="53"/>
      <c r="P45" s="52"/>
      <c r="Q45" s="53"/>
      <c r="R45" s="54"/>
      <c r="S45" s="53"/>
      <c r="T45" s="52"/>
      <c r="U45" s="53"/>
      <c r="V45" s="54"/>
      <c r="W45" s="53"/>
      <c r="X45" s="52"/>
      <c r="Y45" s="53"/>
      <c r="Z45" s="54"/>
      <c r="AA45" s="53"/>
      <c r="AB45" s="52"/>
      <c r="AC45" s="53"/>
      <c r="AD45" s="54"/>
      <c r="AE45" s="53"/>
      <c r="AF45" s="52"/>
      <c r="AG45" s="53"/>
      <c r="AH45" s="54"/>
      <c r="AI45" s="53"/>
      <c r="AJ45" s="105"/>
      <c r="AK45" s="53"/>
      <c r="AL45" s="54"/>
      <c r="AM45" s="58"/>
    </row>
    <row r="46" spans="1:39" ht="17.25" customHeight="1">
      <c r="A46" s="106" t="s">
        <v>51</v>
      </c>
      <c r="B46" s="90"/>
      <c r="C46" s="90"/>
      <c r="D46" s="91"/>
      <c r="E46" s="92"/>
      <c r="F46" s="89"/>
      <c r="G46" s="107"/>
      <c r="H46" s="91"/>
      <c r="I46" s="92"/>
      <c r="J46" s="89"/>
      <c r="K46" s="107"/>
      <c r="L46" s="91"/>
      <c r="M46" s="92"/>
      <c r="N46" s="89"/>
      <c r="O46" s="107"/>
      <c r="P46" s="91"/>
      <c r="Q46" s="92"/>
      <c r="R46" s="89"/>
      <c r="S46" s="107"/>
      <c r="T46" s="91"/>
      <c r="U46" s="92"/>
      <c r="V46" s="89"/>
      <c r="W46" s="107"/>
      <c r="X46" s="91"/>
      <c r="Y46" s="92"/>
      <c r="Z46" s="89"/>
      <c r="AA46" s="107"/>
      <c r="AB46" s="108"/>
      <c r="AC46" s="107"/>
      <c r="AD46" s="89"/>
      <c r="AE46" s="107"/>
      <c r="AF46" s="91"/>
      <c r="AG46" s="92"/>
      <c r="AH46" s="89"/>
      <c r="AI46" s="107"/>
      <c r="AJ46" s="91"/>
      <c r="AK46" s="92"/>
      <c r="AL46" s="93"/>
      <c r="AM46" s="95"/>
    </row>
    <row r="47" spans="1:41" ht="17.25" customHeight="1" thickBot="1">
      <c r="A47" s="109" t="s">
        <v>52</v>
      </c>
      <c r="B47" s="110"/>
      <c r="C47" s="110"/>
      <c r="D47" s="111">
        <f aca="true" t="shared" si="6" ref="D47:AM47">SUM(D39:D45)</f>
        <v>68</v>
      </c>
      <c r="E47" s="112">
        <f t="shared" si="6"/>
        <v>55415442</v>
      </c>
      <c r="F47" s="113">
        <f t="shared" si="6"/>
        <v>25</v>
      </c>
      <c r="G47" s="112">
        <f t="shared" si="6"/>
        <v>15132169</v>
      </c>
      <c r="H47" s="111">
        <f t="shared" si="6"/>
        <v>46</v>
      </c>
      <c r="I47" s="112">
        <f t="shared" si="6"/>
        <v>24239782</v>
      </c>
      <c r="J47" s="113">
        <f t="shared" si="6"/>
        <v>11</v>
      </c>
      <c r="K47" s="112">
        <f t="shared" si="6"/>
        <v>6298225</v>
      </c>
      <c r="L47" s="111">
        <f t="shared" si="6"/>
        <v>11</v>
      </c>
      <c r="M47" s="112">
        <f t="shared" si="6"/>
        <v>5332903</v>
      </c>
      <c r="N47" s="113">
        <f t="shared" si="6"/>
        <v>2</v>
      </c>
      <c r="O47" s="112">
        <f t="shared" si="6"/>
        <v>1028104</v>
      </c>
      <c r="P47" s="111">
        <f t="shared" si="6"/>
        <v>110</v>
      </c>
      <c r="Q47" s="112">
        <f t="shared" si="6"/>
        <v>79059560</v>
      </c>
      <c r="R47" s="113">
        <f t="shared" si="6"/>
        <v>38</v>
      </c>
      <c r="S47" s="112">
        <f t="shared" si="6"/>
        <v>22476511</v>
      </c>
      <c r="T47" s="111">
        <f t="shared" si="6"/>
        <v>47</v>
      </c>
      <c r="U47" s="112">
        <f t="shared" si="6"/>
        <v>29286391</v>
      </c>
      <c r="V47" s="113">
        <f t="shared" si="6"/>
        <v>8</v>
      </c>
      <c r="W47" s="112">
        <f t="shared" si="6"/>
        <v>4161152</v>
      </c>
      <c r="X47" s="111">
        <f t="shared" si="6"/>
        <v>47</v>
      </c>
      <c r="Y47" s="112">
        <f t="shared" si="6"/>
        <v>30503784</v>
      </c>
      <c r="Z47" s="113">
        <f t="shared" si="6"/>
        <v>21</v>
      </c>
      <c r="AA47" s="112">
        <f t="shared" si="6"/>
        <v>11171944</v>
      </c>
      <c r="AB47" s="111">
        <f t="shared" si="6"/>
        <v>78</v>
      </c>
      <c r="AC47" s="112">
        <f t="shared" si="6"/>
        <v>69085993</v>
      </c>
      <c r="AD47" s="113">
        <f t="shared" si="6"/>
        <v>22</v>
      </c>
      <c r="AE47" s="112">
        <f t="shared" si="6"/>
        <v>14019315</v>
      </c>
      <c r="AF47" s="111">
        <f t="shared" si="6"/>
        <v>3</v>
      </c>
      <c r="AG47" s="112">
        <f t="shared" si="6"/>
        <v>2630645</v>
      </c>
      <c r="AH47" s="113">
        <f t="shared" si="6"/>
        <v>1</v>
      </c>
      <c r="AI47" s="112">
        <f t="shared" si="6"/>
        <v>512587</v>
      </c>
      <c r="AJ47" s="111">
        <f t="shared" si="6"/>
        <v>410</v>
      </c>
      <c r="AK47" s="112">
        <f t="shared" si="6"/>
        <v>295554500</v>
      </c>
      <c r="AL47" s="113">
        <f t="shared" si="6"/>
        <v>128</v>
      </c>
      <c r="AM47" s="114">
        <f t="shared" si="6"/>
        <v>74800007</v>
      </c>
      <c r="AO47" s="33"/>
    </row>
    <row r="48" spans="1:39" ht="39" customHeight="1" thickTop="1">
      <c r="A48" s="115" t="s">
        <v>53</v>
      </c>
      <c r="B48" s="116"/>
      <c r="C48" s="116"/>
      <c r="D48" s="117">
        <f aca="true" t="shared" si="7" ref="D48:AM48">D35+D21+D47+D28</f>
        <v>251</v>
      </c>
      <c r="E48" s="118">
        <f t="shared" si="7"/>
        <v>225664756</v>
      </c>
      <c r="F48" s="119">
        <f t="shared" si="7"/>
        <v>109</v>
      </c>
      <c r="G48" s="118">
        <f t="shared" si="7"/>
        <v>56781767</v>
      </c>
      <c r="H48" s="117">
        <f t="shared" si="7"/>
        <v>100</v>
      </c>
      <c r="I48" s="118">
        <f t="shared" si="7"/>
        <v>70392072</v>
      </c>
      <c r="J48" s="119">
        <f t="shared" si="7"/>
        <v>30</v>
      </c>
      <c r="K48" s="118">
        <f t="shared" si="7"/>
        <v>14952629</v>
      </c>
      <c r="L48" s="117">
        <f t="shared" si="7"/>
        <v>14</v>
      </c>
      <c r="M48" s="118">
        <f t="shared" si="7"/>
        <v>6822303</v>
      </c>
      <c r="N48" s="119">
        <f t="shared" si="7"/>
        <v>3</v>
      </c>
      <c r="O48" s="118">
        <f t="shared" si="7"/>
        <v>1441508</v>
      </c>
      <c r="P48" s="117">
        <f t="shared" si="7"/>
        <v>387</v>
      </c>
      <c r="Q48" s="118">
        <f t="shared" si="7"/>
        <v>356533762</v>
      </c>
      <c r="R48" s="119">
        <f t="shared" si="7"/>
        <v>142</v>
      </c>
      <c r="S48" s="118">
        <f t="shared" si="7"/>
        <v>92767091</v>
      </c>
      <c r="T48" s="117">
        <f t="shared" si="7"/>
        <v>296</v>
      </c>
      <c r="U48" s="118">
        <f t="shared" si="7"/>
        <v>243458898</v>
      </c>
      <c r="V48" s="119">
        <f t="shared" si="7"/>
        <v>93</v>
      </c>
      <c r="W48" s="118">
        <f t="shared" si="7"/>
        <v>52340206</v>
      </c>
      <c r="X48" s="117">
        <f t="shared" si="7"/>
        <v>257</v>
      </c>
      <c r="Y48" s="118">
        <f t="shared" si="7"/>
        <v>259381145</v>
      </c>
      <c r="Z48" s="119">
        <f t="shared" si="7"/>
        <v>165</v>
      </c>
      <c r="AA48" s="118">
        <f t="shared" si="7"/>
        <v>101214078</v>
      </c>
      <c r="AB48" s="117">
        <f t="shared" si="7"/>
        <v>390</v>
      </c>
      <c r="AC48" s="118">
        <f t="shared" si="7"/>
        <v>435654168</v>
      </c>
      <c r="AD48" s="119">
        <f t="shared" si="7"/>
        <v>148</v>
      </c>
      <c r="AE48" s="118">
        <f t="shared" si="7"/>
        <v>107976112</v>
      </c>
      <c r="AF48" s="117">
        <f t="shared" si="7"/>
        <v>3</v>
      </c>
      <c r="AG48" s="118">
        <f t="shared" si="7"/>
        <v>2630645</v>
      </c>
      <c r="AH48" s="119">
        <f t="shared" si="7"/>
        <v>1</v>
      </c>
      <c r="AI48" s="118">
        <f t="shared" si="7"/>
        <v>512587</v>
      </c>
      <c r="AJ48" s="117">
        <f t="shared" si="7"/>
        <v>1698</v>
      </c>
      <c r="AK48" s="118">
        <f t="shared" si="7"/>
        <v>1600537749</v>
      </c>
      <c r="AL48" s="119">
        <f t="shared" si="7"/>
        <v>691</v>
      </c>
      <c r="AM48" s="120">
        <f t="shared" si="7"/>
        <v>427985978</v>
      </c>
    </row>
    <row r="49" spans="1:39" ht="17.25" customHeight="1">
      <c r="A49" s="24"/>
      <c r="B49" s="24"/>
      <c r="C49" s="24"/>
      <c r="D49" s="24"/>
      <c r="E49" s="121" t="s">
        <v>54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122"/>
      <c r="AH49" s="24"/>
      <c r="AI49" s="24"/>
      <c r="AJ49" s="24"/>
      <c r="AK49" s="24"/>
      <c r="AL49" s="24"/>
      <c r="AM49" s="24"/>
    </row>
    <row r="50" spans="1:39" ht="17.25" customHeight="1">
      <c r="A50" s="24"/>
      <c r="B50" s="123" t="s">
        <v>55</v>
      </c>
      <c r="C50" s="124" t="s">
        <v>56</v>
      </c>
      <c r="D50" s="24"/>
      <c r="E50" s="121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135" t="s">
        <v>57</v>
      </c>
      <c r="AG50" s="135"/>
      <c r="AH50" s="135"/>
      <c r="AI50" s="135"/>
      <c r="AJ50" s="24"/>
      <c r="AK50" s="24"/>
      <c r="AL50" s="24"/>
      <c r="AM50" s="24"/>
    </row>
    <row r="51" spans="1:39" ht="17.25" customHeight="1">
      <c r="A51" s="24"/>
      <c r="C51" s="124" t="s">
        <v>58</v>
      </c>
      <c r="D51" s="24"/>
      <c r="E51" s="125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134">
        <v>37432</v>
      </c>
      <c r="AG51" s="134"/>
      <c r="AH51" s="134"/>
      <c r="AI51" s="134"/>
      <c r="AJ51" s="24"/>
      <c r="AK51" s="24"/>
      <c r="AL51" s="126"/>
      <c r="AM51" s="122"/>
    </row>
    <row r="52" spans="1:39" ht="17.25" customHeight="1">
      <c r="A52" s="24"/>
      <c r="D52" s="24"/>
      <c r="E52" s="125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127"/>
      <c r="AG52" s="128"/>
      <c r="AH52" s="129"/>
      <c r="AI52" s="129"/>
      <c r="AJ52" s="24"/>
      <c r="AK52" s="24"/>
      <c r="AL52" s="126"/>
      <c r="AM52" s="122"/>
    </row>
    <row r="53" spans="2:35" ht="17.25" customHeight="1">
      <c r="B53" s="24"/>
      <c r="AF53" s="130"/>
      <c r="AG53" s="2"/>
      <c r="AH53" s="2"/>
      <c r="AI53" s="2"/>
    </row>
    <row r="54" ht="17.25" customHeight="1">
      <c r="A54" s="8"/>
    </row>
    <row r="55" ht="17.25" customHeight="1">
      <c r="AF55" s="131"/>
    </row>
    <row r="56" ht="17.25" customHeight="1">
      <c r="AF56" s="132"/>
    </row>
    <row r="65" spans="13:20" ht="17.25" customHeight="1">
      <c r="M65" s="133"/>
      <c r="Q65" s="33"/>
      <c r="T65" s="133"/>
    </row>
    <row r="66" spans="17:20" ht="17.25" customHeight="1">
      <c r="Q66" s="33"/>
      <c r="T66" s="133"/>
    </row>
    <row r="67" spans="13:20" ht="17.25" customHeight="1">
      <c r="M67" s="133"/>
      <c r="Q67" s="33"/>
      <c r="T67" s="133"/>
    </row>
    <row r="68" spans="13:20" ht="17.25" customHeight="1">
      <c r="M68" s="133"/>
      <c r="Q68" s="33"/>
      <c r="T68" s="133"/>
    </row>
    <row r="69" spans="13:20" ht="17.25" customHeight="1">
      <c r="M69" s="133"/>
      <c r="Q69" s="33"/>
      <c r="T69" s="133"/>
    </row>
    <row r="70" spans="13:20" ht="17.25" customHeight="1">
      <c r="M70" s="133"/>
      <c r="Q70" s="33"/>
      <c r="T70" s="133"/>
    </row>
    <row r="72" spans="13:20" ht="17.25" customHeight="1">
      <c r="M72" s="133"/>
      <c r="Q72" s="33"/>
      <c r="T72" s="133"/>
    </row>
    <row r="73" spans="13:20" ht="17.25" customHeight="1">
      <c r="M73" s="133"/>
      <c r="Q73" s="33"/>
      <c r="T73" s="133"/>
    </row>
    <row r="74" spans="13:20" ht="17.25" customHeight="1">
      <c r="M74" s="133"/>
      <c r="Q74" s="33"/>
      <c r="T74" s="133"/>
    </row>
    <row r="75" spans="13:20" ht="17.25" customHeight="1">
      <c r="M75" s="133"/>
      <c r="Q75" s="33"/>
      <c r="T75" s="133"/>
    </row>
    <row r="76" spans="13:20" ht="17.25" customHeight="1">
      <c r="M76" s="133"/>
      <c r="Q76" s="33"/>
      <c r="T76" s="133"/>
    </row>
    <row r="77" spans="13:20" ht="17.25" customHeight="1">
      <c r="M77" s="133"/>
      <c r="Q77" s="33"/>
      <c r="T77" s="133"/>
    </row>
    <row r="78" spans="13:20" ht="17.25" customHeight="1">
      <c r="M78" s="133"/>
      <c r="Q78" s="33"/>
      <c r="T78" s="133"/>
    </row>
    <row r="79" spans="13:20" ht="17.25" customHeight="1">
      <c r="M79" s="133"/>
      <c r="Q79" s="33"/>
      <c r="T79" s="133"/>
    </row>
    <row r="80" spans="13:20" ht="17.25" customHeight="1">
      <c r="M80" s="133"/>
      <c r="Q80" s="33"/>
      <c r="T80" s="133"/>
    </row>
    <row r="81" spans="13:20" ht="17.25" customHeight="1">
      <c r="M81" s="133"/>
      <c r="Q81" s="33"/>
      <c r="T81" s="133"/>
    </row>
    <row r="82" spans="13:20" ht="17.25" customHeight="1">
      <c r="M82" s="133"/>
      <c r="Q82" s="33"/>
      <c r="T82" s="133"/>
    </row>
    <row r="83" spans="13:20" ht="17.25" customHeight="1">
      <c r="M83" s="133"/>
      <c r="Q83" s="33"/>
      <c r="T83" s="133"/>
    </row>
    <row r="84" spans="13:20" ht="17.25" customHeight="1">
      <c r="M84" s="133"/>
      <c r="Q84" s="33"/>
      <c r="T84" s="133"/>
    </row>
    <row r="85" spans="13:20" ht="17.25" customHeight="1">
      <c r="M85" s="133"/>
      <c r="Q85" s="33"/>
      <c r="T85" s="133"/>
    </row>
    <row r="86" spans="13:20" ht="17.25" customHeight="1">
      <c r="M86" s="133"/>
      <c r="Q86" s="33"/>
      <c r="T86" s="133"/>
    </row>
    <row r="87" spans="13:20" ht="17.25" customHeight="1">
      <c r="M87" s="133"/>
      <c r="Q87" s="33"/>
      <c r="T87" s="133"/>
    </row>
    <row r="88" spans="13:20" ht="17.25" customHeight="1">
      <c r="M88" s="133"/>
      <c r="Q88" s="33"/>
      <c r="T88" s="133"/>
    </row>
    <row r="89" spans="13:20" ht="17.25" customHeight="1">
      <c r="M89" s="133"/>
      <c r="Q89" s="33"/>
      <c r="T89" s="133"/>
    </row>
    <row r="90" spans="13:20" ht="17.25" customHeight="1">
      <c r="M90" s="133"/>
      <c r="Q90" s="33"/>
      <c r="T90" s="133"/>
    </row>
    <row r="91" spans="13:20" ht="17.25" customHeight="1">
      <c r="M91" s="133"/>
      <c r="Q91" s="33"/>
      <c r="T91" s="133"/>
    </row>
    <row r="92" spans="13:20" ht="17.25" customHeight="1">
      <c r="M92" s="133"/>
      <c r="Q92" s="33"/>
      <c r="T92" s="133"/>
    </row>
    <row r="93" spans="13:20" ht="17.25" customHeight="1">
      <c r="M93" s="133"/>
      <c r="Q93" s="33"/>
      <c r="T93" s="133"/>
    </row>
    <row r="94" spans="13:20" ht="17.25" customHeight="1">
      <c r="M94" s="133"/>
      <c r="Q94" s="33"/>
      <c r="T94" s="133"/>
    </row>
    <row r="95" spans="13:20" ht="17.25" customHeight="1">
      <c r="M95" s="49"/>
      <c r="Q95" s="33"/>
      <c r="T95" s="49"/>
    </row>
  </sheetData>
  <mergeCells count="2">
    <mergeCell ref="AF51:AI51"/>
    <mergeCell ref="AF50:AI50"/>
  </mergeCells>
  <printOptions horizontalCentered="1" verticalCentered="1"/>
  <pageMargins left="0.47" right="0.23" top="0.22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Grants Committee</dc:creator>
  <cp:keywords/>
  <dc:description/>
  <cp:lastModifiedBy>user</cp:lastModifiedBy>
  <dcterms:created xsi:type="dcterms:W3CDTF">2002-06-24T08:49:39Z</dcterms:created>
  <dcterms:modified xsi:type="dcterms:W3CDTF">2002-06-25T06:26:21Z</dcterms:modified>
  <cp:category/>
  <cp:version/>
  <cp:contentType/>
  <cp:contentStatus/>
</cp:coreProperties>
</file>