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492" windowHeight="4212" activeTab="0"/>
  </bookViews>
  <sheets>
    <sheet name="Sheet 1" sheetId="1" r:id="rId1"/>
  </sheets>
  <definedNames>
    <definedName name="_xlnm.Print_Area" localSheetId="0">'Sheet 1'!$A$1:$AN$55</definedName>
  </definedNames>
  <calcPr fullCalcOnLoad="1"/>
</workbook>
</file>

<file path=xl/sharedStrings.xml><?xml version="1.0" encoding="utf-8"?>
<sst xmlns="http://schemas.openxmlformats.org/spreadsheetml/2006/main" count="126" uniqueCount="63">
  <si>
    <t>Breakdown of Applications from Institutions and Summary of Grants Approved</t>
  </si>
  <si>
    <t xml:space="preserve">Panel / Subject discipline </t>
  </si>
  <si>
    <t>CityU</t>
  </si>
  <si>
    <t>HKBU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</si>
  <si>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</si>
  <si>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</si>
  <si>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</si>
  <si>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</si>
  <si>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</si>
  <si>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</si>
  <si>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</si>
  <si>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</si>
  <si>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</si>
  <si>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</si>
  <si>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</si>
  <si>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</si>
  <si>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</si>
  <si>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</si>
  <si>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</si>
  <si>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</si>
  <si>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</si>
  <si>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</si>
  <si>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</si>
  <si>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Science,</t>
  </si>
  <si>
    <t xml:space="preserve">   Information Technology</t>
  </si>
  <si>
    <t xml:space="preserve">   &amp; Applied Mathematics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</si>
  <si>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</si>
  <si>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</si>
  <si>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</si>
  <si>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</si>
  <si>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</si>
  <si>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</si>
  <si>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</si>
  <si>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</si>
  <si>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Pure Mathematics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</si>
  <si>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</si>
  <si>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</si>
  <si>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</si>
  <si>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</si>
  <si>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</si>
  <si>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</si>
  <si>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</si>
  <si>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</si>
  <si>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</si>
  <si>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</si>
  <si>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</si>
  <si>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</si>
  <si>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</si>
  <si>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</si>
  <si>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</si>
  <si>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</si>
  <si>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</si>
  <si>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</si>
  <si>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Success Rate</t>
  </si>
  <si>
    <t xml:space="preserve"> % of total</t>
  </si>
  <si>
    <t xml:space="preserve">                                 </t>
  </si>
  <si>
    <t xml:space="preserve">Notes : </t>
  </si>
  <si>
    <t>(1) Figures may not add up to total due to rounding.</t>
  </si>
  <si>
    <t xml:space="preserve">     UGC Secretariat      </t>
  </si>
  <si>
    <t>(2) The above allocation results should be read in the context that different institutions have different roles and missions.</t>
  </si>
  <si>
    <t>2000-2001 Earmarked Grant for Research</t>
  </si>
  <si>
    <t>LU</t>
  </si>
  <si>
    <t xml:space="preserve">        26 July 2000</t>
  </si>
</sst>
</file>

<file path=xl/styles.xml><?xml version="1.0" encoding="utf-8"?>
<styleSheet xmlns="http://schemas.openxmlformats.org/spreadsheetml/2006/main">
  <numFmts count="49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?#,##0;\-&quot;?#,##0"/>
    <numFmt numFmtId="189" formatCode="&quot;?#,##0;[Red]\-&quot;?#,##0"/>
    <numFmt numFmtId="190" formatCode="&quot;?#,##0.00;\-&quot;?#,##0.00"/>
    <numFmt numFmtId="191" formatCode="&quot;?#,##0.00;[Red]\-&quot;?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#,##0_);[Red]\(#,##0\)"/>
  </numFmts>
  <fonts count="19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Helv"/>
      <family val="2"/>
    </font>
    <font>
      <sz val="9"/>
      <name val="新細明體"/>
      <family val="0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205" fontId="0" fillId="0" borderId="0" xfId="0" applyNumberFormat="1" applyAlignment="1">
      <alignment horizontal="centerContinuous"/>
    </xf>
    <xf numFmtId="37" fontId="9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10" fillId="0" borderId="0" xfId="0" applyFont="1" applyAlignment="1" applyProtection="1">
      <alignment horizontal="centerContinuous"/>
      <protection/>
    </xf>
    <xf numFmtId="37" fontId="12" fillId="0" borderId="0" xfId="0" applyFont="1" applyAlignment="1">
      <alignment/>
    </xf>
    <xf numFmtId="205" fontId="0" fillId="0" borderId="0" xfId="0" applyNumberFormat="1" applyAlignment="1">
      <alignment/>
    </xf>
    <xf numFmtId="37" fontId="13" fillId="0" borderId="1" xfId="0" applyFont="1" applyBorder="1" applyAlignment="1">
      <alignment/>
    </xf>
    <xf numFmtId="37" fontId="13" fillId="0" borderId="2" xfId="0" applyFont="1" applyBorder="1" applyAlignment="1">
      <alignment/>
    </xf>
    <xf numFmtId="37" fontId="13" fillId="0" borderId="3" xfId="0" applyFont="1" applyBorder="1" applyAlignment="1">
      <alignment/>
    </xf>
    <xf numFmtId="205" fontId="13" fillId="0" borderId="2" xfId="0" applyNumberFormat="1" applyFont="1" applyBorder="1" applyAlignment="1">
      <alignment/>
    </xf>
    <xf numFmtId="37" fontId="13" fillId="0" borderId="4" xfId="0" applyFont="1" applyBorder="1" applyAlignment="1">
      <alignment/>
    </xf>
    <xf numFmtId="37" fontId="14" fillId="0" borderId="5" xfId="0" applyFont="1" applyBorder="1" applyAlignment="1" applyProtection="1">
      <alignment horizontal="left"/>
      <protection/>
    </xf>
    <xf numFmtId="37" fontId="14" fillId="0" borderId="6" xfId="0" applyFont="1" applyBorder="1" applyAlignment="1" applyProtection="1">
      <alignment horizontal="left"/>
      <protection/>
    </xf>
    <xf numFmtId="37" fontId="13" fillId="0" borderId="6" xfId="0" applyFont="1" applyBorder="1" applyAlignment="1">
      <alignment/>
    </xf>
    <xf numFmtId="37" fontId="14" fillId="0" borderId="7" xfId="0" applyFont="1" applyBorder="1" applyAlignment="1">
      <alignment horizontal="centerContinuous"/>
    </xf>
    <xf numFmtId="205" fontId="14" fillId="0" borderId="6" xfId="0" applyNumberFormat="1" applyFont="1" applyBorder="1" applyAlignment="1">
      <alignment horizontal="centerContinuous"/>
    </xf>
    <xf numFmtId="37" fontId="14" fillId="0" borderId="6" xfId="0" applyFont="1" applyBorder="1" applyAlignment="1" applyProtection="1">
      <alignment horizontal="centerContinuous"/>
      <protection/>
    </xf>
    <xf numFmtId="37" fontId="14" fillId="0" borderId="6" xfId="0" applyFont="1" applyBorder="1" applyAlignment="1">
      <alignment horizontal="centerContinuous"/>
    </xf>
    <xf numFmtId="37" fontId="14" fillId="0" borderId="8" xfId="0" applyFont="1" applyBorder="1" applyAlignment="1">
      <alignment horizontal="centerContinuous"/>
    </xf>
    <xf numFmtId="37" fontId="13" fillId="0" borderId="9" xfId="0" applyFont="1" applyBorder="1" applyAlignment="1">
      <alignment/>
    </xf>
    <xf numFmtId="37" fontId="13" fillId="0" borderId="0" xfId="0" applyFont="1" applyAlignment="1">
      <alignment/>
    </xf>
    <xf numFmtId="37" fontId="14" fillId="0" borderId="7" xfId="0" applyFont="1" applyBorder="1" applyAlignment="1" applyProtection="1">
      <alignment horizontal="left"/>
      <protection/>
    </xf>
    <xf numFmtId="205" fontId="14" fillId="0" borderId="6" xfId="0" applyNumberFormat="1" applyFont="1" applyBorder="1" applyAlignment="1">
      <alignment/>
    </xf>
    <xf numFmtId="37" fontId="14" fillId="0" borderId="6" xfId="0" applyFont="1" applyBorder="1" applyAlignment="1">
      <alignment/>
    </xf>
    <xf numFmtId="37" fontId="14" fillId="0" borderId="8" xfId="0" applyFont="1" applyBorder="1" applyAlignment="1">
      <alignment/>
    </xf>
    <xf numFmtId="37" fontId="14" fillId="0" borderId="10" xfId="0" applyFont="1" applyBorder="1" applyAlignment="1" applyProtection="1">
      <alignment horizontal="center"/>
      <protection/>
    </xf>
    <xf numFmtId="205" fontId="14" fillId="0" borderId="9" xfId="0" applyNumberFormat="1" applyFont="1" applyBorder="1" applyAlignment="1" applyProtection="1">
      <alignment horizontal="center"/>
      <protection/>
    </xf>
    <xf numFmtId="37" fontId="14" fillId="0" borderId="9" xfId="0" applyFont="1" applyBorder="1" applyAlignment="1" applyProtection="1">
      <alignment horizontal="center"/>
      <protection/>
    </xf>
    <xf numFmtId="37" fontId="14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4" fillId="0" borderId="7" xfId="0" applyFont="1" applyBorder="1" applyAlignment="1">
      <alignment/>
    </xf>
    <xf numFmtId="205" fontId="14" fillId="0" borderId="5" xfId="0" applyNumberFormat="1" applyFont="1" applyBorder="1" applyAlignment="1" applyProtection="1">
      <alignment horizontal="center"/>
      <protection/>
    </xf>
    <xf numFmtId="37" fontId="14" fillId="0" borderId="5" xfId="0" applyFont="1" applyBorder="1" applyAlignment="1">
      <alignment/>
    </xf>
    <xf numFmtId="37" fontId="14" fillId="0" borderId="5" xfId="0" applyFont="1" applyBorder="1" applyAlignment="1" applyProtection="1">
      <alignment horizontal="center"/>
      <protection/>
    </xf>
    <xf numFmtId="37" fontId="14" fillId="0" borderId="12" xfId="0" applyFont="1" applyBorder="1" applyAlignment="1" applyProtection="1">
      <alignment horizontal="center"/>
      <protection/>
    </xf>
    <xf numFmtId="37" fontId="14" fillId="0" borderId="9" xfId="0" applyFont="1" applyBorder="1" applyAlignment="1" applyProtection="1">
      <alignment horizontal="left"/>
      <protection/>
    </xf>
    <xf numFmtId="37" fontId="13" fillId="0" borderId="10" xfId="0" applyFont="1" applyBorder="1" applyAlignment="1">
      <alignment/>
    </xf>
    <xf numFmtId="205" fontId="13" fillId="0" borderId="9" xfId="0" applyNumberFormat="1" applyFont="1" applyBorder="1" applyAlignment="1">
      <alignment/>
    </xf>
    <xf numFmtId="37" fontId="13" fillId="0" borderId="10" xfId="0" applyFont="1" applyBorder="1" applyAlignment="1" applyProtection="1">
      <alignment/>
      <protection/>
    </xf>
    <xf numFmtId="205" fontId="13" fillId="0" borderId="9" xfId="0" applyNumberFormat="1" applyFont="1" applyBorder="1" applyAlignment="1" applyProtection="1">
      <alignment/>
      <protection/>
    </xf>
    <xf numFmtId="37" fontId="13" fillId="0" borderId="9" xfId="0" applyFont="1" applyBorder="1" applyAlignment="1" applyProtection="1">
      <alignment/>
      <protection/>
    </xf>
    <xf numFmtId="205" fontId="13" fillId="0" borderId="11" xfId="0" applyNumberFormat="1" applyFont="1" applyBorder="1" applyAlignment="1" applyProtection="1">
      <alignment/>
      <protection/>
    </xf>
    <xf numFmtId="37" fontId="13" fillId="0" borderId="9" xfId="0" applyFont="1" applyBorder="1" applyAlignment="1" applyProtection="1">
      <alignment horizontal="left"/>
      <protection/>
    </xf>
    <xf numFmtId="37" fontId="13" fillId="0" borderId="10" xfId="0" applyNumberFormat="1" applyFont="1" applyBorder="1" applyAlignment="1" applyProtection="1">
      <alignment/>
      <protection/>
    </xf>
    <xf numFmtId="37" fontId="13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13" fillId="0" borderId="5" xfId="0" applyFont="1" applyBorder="1" applyAlignment="1" applyProtection="1">
      <alignment horizontal="left"/>
      <protection/>
    </xf>
    <xf numFmtId="37" fontId="13" fillId="0" borderId="7" xfId="0" applyNumberFormat="1" applyFont="1" applyBorder="1" applyAlignment="1" applyProtection="1">
      <alignment/>
      <protection/>
    </xf>
    <xf numFmtId="205" fontId="13" fillId="0" borderId="5" xfId="0" applyNumberFormat="1" applyFont="1" applyBorder="1" applyAlignment="1" applyProtection="1">
      <alignment/>
      <protection/>
    </xf>
    <xf numFmtId="37" fontId="13" fillId="0" borderId="5" xfId="0" applyNumberFormat="1" applyFont="1" applyBorder="1" applyAlignment="1" applyProtection="1">
      <alignment/>
      <protection/>
    </xf>
    <xf numFmtId="37" fontId="13" fillId="0" borderId="13" xfId="0" applyFont="1" applyBorder="1" applyAlignment="1" applyProtection="1">
      <alignment/>
      <protection/>
    </xf>
    <xf numFmtId="205" fontId="13" fillId="0" borderId="14" xfId="0" applyNumberFormat="1" applyFont="1" applyBorder="1" applyAlignment="1" applyProtection="1">
      <alignment/>
      <protection/>
    </xf>
    <xf numFmtId="37" fontId="13" fillId="0" borderId="14" xfId="0" applyFont="1" applyBorder="1" applyAlignment="1" applyProtection="1">
      <alignment/>
      <protection/>
    </xf>
    <xf numFmtId="205" fontId="13" fillId="0" borderId="12" xfId="0" applyNumberFormat="1" applyFont="1" applyBorder="1" applyAlignment="1" applyProtection="1">
      <alignment/>
      <protection/>
    </xf>
    <xf numFmtId="37" fontId="15" fillId="2" borderId="9" xfId="0" applyFont="1" applyFill="1" applyBorder="1" applyAlignment="1">
      <alignment/>
    </xf>
    <xf numFmtId="37" fontId="13" fillId="2" borderId="0" xfId="0" applyFont="1" applyFill="1" applyAlignment="1">
      <alignment/>
    </xf>
    <xf numFmtId="37" fontId="13" fillId="2" borderId="10" xfId="0" applyNumberFormat="1" applyFont="1" applyFill="1" applyBorder="1" applyAlignment="1" applyProtection="1">
      <alignment/>
      <protection/>
    </xf>
    <xf numFmtId="205" fontId="13" fillId="2" borderId="9" xfId="0" applyNumberFormat="1" applyFont="1" applyFill="1" applyBorder="1" applyAlignment="1" applyProtection="1">
      <alignment/>
      <protection/>
    </xf>
    <xf numFmtId="37" fontId="13" fillId="2" borderId="9" xfId="0" applyNumberFormat="1" applyFont="1" applyFill="1" applyBorder="1" applyAlignment="1" applyProtection="1">
      <alignment/>
      <protection/>
    </xf>
    <xf numFmtId="205" fontId="13" fillId="2" borderId="11" xfId="0" applyNumberFormat="1" applyFont="1" applyFill="1" applyBorder="1" applyAlignment="1" applyProtection="1">
      <alignment/>
      <protection/>
    </xf>
    <xf numFmtId="37" fontId="14" fillId="2" borderId="5" xfId="0" applyFont="1" applyFill="1" applyBorder="1" applyAlignment="1" applyProtection="1">
      <alignment horizontal="left"/>
      <protection/>
    </xf>
    <xf numFmtId="37" fontId="14" fillId="2" borderId="6" xfId="0" applyFont="1" applyFill="1" applyBorder="1" applyAlignment="1">
      <alignment/>
    </xf>
    <xf numFmtId="1" fontId="14" fillId="2" borderId="7" xfId="0" applyNumberFormat="1" applyFont="1" applyFill="1" applyBorder="1" applyAlignment="1" applyProtection="1">
      <alignment/>
      <protection/>
    </xf>
    <xf numFmtId="205" fontId="14" fillId="2" borderId="5" xfId="0" applyNumberFormat="1" applyFont="1" applyFill="1" applyBorder="1" applyAlignment="1" applyProtection="1">
      <alignment/>
      <protection/>
    </xf>
    <xf numFmtId="37" fontId="14" fillId="2" borderId="5" xfId="0" applyNumberFormat="1" applyFont="1" applyFill="1" applyBorder="1" applyAlignment="1" applyProtection="1">
      <alignment/>
      <protection/>
    </xf>
    <xf numFmtId="37" fontId="14" fillId="2" borderId="7" xfId="0" applyNumberFormat="1" applyFont="1" applyFill="1" applyBorder="1" applyAlignment="1" applyProtection="1">
      <alignment/>
      <protection/>
    </xf>
    <xf numFmtId="205" fontId="14" fillId="2" borderId="15" xfId="0" applyNumberFormat="1" applyFont="1" applyFill="1" applyBorder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37" fontId="13" fillId="0" borderId="7" xfId="0" applyFont="1" applyBorder="1" applyAlignment="1">
      <alignment/>
    </xf>
    <xf numFmtId="205" fontId="13" fillId="0" borderId="5" xfId="0" applyNumberFormat="1" applyFont="1" applyBorder="1" applyAlignment="1">
      <alignment/>
    </xf>
    <xf numFmtId="37" fontId="13" fillId="0" borderId="5" xfId="0" applyFont="1" applyBorder="1" applyAlignment="1">
      <alignment/>
    </xf>
    <xf numFmtId="37" fontId="13" fillId="0" borderId="7" xfId="0" applyFont="1" applyBorder="1" applyAlignment="1" applyProtection="1">
      <alignment/>
      <protection/>
    </xf>
    <xf numFmtId="37" fontId="13" fillId="0" borderId="5" xfId="0" applyFont="1" applyBorder="1" applyAlignment="1" applyProtection="1">
      <alignment/>
      <protection/>
    </xf>
    <xf numFmtId="37" fontId="13" fillId="2" borderId="9" xfId="0" applyFont="1" applyFill="1" applyBorder="1" applyAlignment="1">
      <alignment/>
    </xf>
    <xf numFmtId="37" fontId="13" fillId="2" borderId="10" xfId="0" applyFont="1" applyFill="1" applyBorder="1" applyAlignment="1">
      <alignment/>
    </xf>
    <xf numFmtId="205" fontId="13" fillId="2" borderId="9" xfId="0" applyNumberFormat="1" applyFont="1" applyFill="1" applyBorder="1" applyAlignment="1">
      <alignment/>
    </xf>
    <xf numFmtId="205" fontId="14" fillId="2" borderId="16" xfId="0" applyNumberFormat="1" applyFont="1" applyFill="1" applyBorder="1" applyAlignment="1" applyProtection="1">
      <alignment/>
      <protection/>
    </xf>
    <xf numFmtId="37" fontId="13" fillId="2" borderId="6" xfId="0" applyFont="1" applyFill="1" applyBorder="1" applyAlignment="1">
      <alignment/>
    </xf>
    <xf numFmtId="37" fontId="14" fillId="2" borderId="7" xfId="0" applyFont="1" applyFill="1" applyBorder="1" applyAlignment="1" applyProtection="1">
      <alignment/>
      <protection/>
    </xf>
    <xf numFmtId="37" fontId="14" fillId="2" borderId="5" xfId="0" applyFont="1" applyFill="1" applyBorder="1" applyAlignment="1" applyProtection="1">
      <alignment/>
      <protection/>
    </xf>
    <xf numFmtId="205" fontId="14" fillId="2" borderId="12" xfId="0" applyNumberFormat="1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37" fontId="13" fillId="3" borderId="9" xfId="0" applyFont="1" applyFill="1" applyBorder="1" applyAlignment="1">
      <alignment/>
    </xf>
    <xf numFmtId="37" fontId="13" fillId="3" borderId="0" xfId="0" applyFont="1" applyFill="1" applyAlignment="1">
      <alignment/>
    </xf>
    <xf numFmtId="37" fontId="13" fillId="3" borderId="10" xfId="0" applyNumberFormat="1" applyFont="1" applyFill="1" applyBorder="1" applyAlignment="1" applyProtection="1">
      <alignment/>
      <protection/>
    </xf>
    <xf numFmtId="205" fontId="13" fillId="3" borderId="9" xfId="0" applyNumberFormat="1" applyFont="1" applyFill="1" applyBorder="1" applyAlignment="1" applyProtection="1">
      <alignment/>
      <protection/>
    </xf>
    <xf numFmtId="37" fontId="13" fillId="3" borderId="9" xfId="0" applyNumberFormat="1" applyFont="1" applyFill="1" applyBorder="1" applyAlignment="1" applyProtection="1">
      <alignment/>
      <protection/>
    </xf>
    <xf numFmtId="37" fontId="14" fillId="3" borderId="16" xfId="0" applyNumberFormat="1" applyFont="1" applyFill="1" applyBorder="1" applyAlignment="1" applyProtection="1">
      <alignment/>
      <protection/>
    </xf>
    <xf numFmtId="205" fontId="13" fillId="3" borderId="11" xfId="0" applyNumberFormat="1" applyFont="1" applyFill="1" applyBorder="1" applyAlignment="1" applyProtection="1">
      <alignment/>
      <protection/>
    </xf>
    <xf numFmtId="37" fontId="14" fillId="3" borderId="5" xfId="0" applyFont="1" applyFill="1" applyBorder="1" applyAlignment="1" applyProtection="1">
      <alignment horizontal="left"/>
      <protection/>
    </xf>
    <xf numFmtId="37" fontId="14" fillId="3" borderId="6" xfId="0" applyFont="1" applyFill="1" applyBorder="1" applyAlignment="1">
      <alignment/>
    </xf>
    <xf numFmtId="37" fontId="14" fillId="3" borderId="7" xfId="0" applyNumberFormat="1" applyFont="1" applyFill="1" applyBorder="1" applyAlignment="1" applyProtection="1">
      <alignment/>
      <protection/>
    </xf>
    <xf numFmtId="205" fontId="14" fillId="3" borderId="5" xfId="0" applyNumberFormat="1" applyFont="1" applyFill="1" applyBorder="1" applyAlignment="1" applyProtection="1">
      <alignment/>
      <protection/>
    </xf>
    <xf numFmtId="37" fontId="14" fillId="3" borderId="5" xfId="0" applyNumberFormat="1" applyFont="1" applyFill="1" applyBorder="1" applyAlignment="1" applyProtection="1">
      <alignment/>
      <protection/>
    </xf>
    <xf numFmtId="37" fontId="14" fillId="3" borderId="17" xfId="0" applyNumberFormat="1" applyFont="1" applyFill="1" applyBorder="1" applyAlignment="1" applyProtection="1">
      <alignment/>
      <protection/>
    </xf>
    <xf numFmtId="205" fontId="14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205" fontId="13" fillId="0" borderId="18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37" fontId="14" fillId="3" borderId="9" xfId="0" applyFont="1" applyFill="1" applyBorder="1" applyAlignment="1" applyProtection="1">
      <alignment horizontal="left"/>
      <protection/>
    </xf>
    <xf numFmtId="205" fontId="13" fillId="3" borderId="9" xfId="0" applyNumberFormat="1" applyFont="1" applyFill="1" applyBorder="1" applyAlignment="1">
      <alignment/>
    </xf>
    <xf numFmtId="37" fontId="13" fillId="3" borderId="10" xfId="0" applyFont="1" applyFill="1" applyBorder="1" applyAlignment="1">
      <alignment/>
    </xf>
    <xf numFmtId="37" fontId="14" fillId="3" borderId="19" xfId="0" applyFont="1" applyFill="1" applyBorder="1" applyAlignment="1" applyProtection="1">
      <alignment horizontal="left"/>
      <protection/>
    </xf>
    <xf numFmtId="37" fontId="14" fillId="3" borderId="20" xfId="0" applyFont="1" applyFill="1" applyBorder="1" applyAlignment="1">
      <alignment/>
    </xf>
    <xf numFmtId="37" fontId="14" fillId="3" borderId="21" xfId="0" applyNumberFormat="1" applyFont="1" applyFill="1" applyBorder="1" applyAlignment="1" applyProtection="1">
      <alignment/>
      <protection/>
    </xf>
    <xf numFmtId="205" fontId="14" fillId="3" borderId="19" xfId="0" applyNumberFormat="1" applyFont="1" applyFill="1" applyBorder="1" applyAlignment="1" applyProtection="1">
      <alignment/>
      <protection/>
    </xf>
    <xf numFmtId="37" fontId="14" fillId="3" borderId="19" xfId="0" applyNumberFormat="1" applyFont="1" applyFill="1" applyBorder="1" applyAlignment="1" applyProtection="1">
      <alignment/>
      <protection/>
    </xf>
    <xf numFmtId="205" fontId="14" fillId="3" borderId="22" xfId="0" applyNumberFormat="1" applyFont="1" applyFill="1" applyBorder="1" applyAlignment="1" applyProtection="1">
      <alignment/>
      <protection/>
    </xf>
    <xf numFmtId="37" fontId="14" fillId="4" borderId="0" xfId="0" applyFont="1" applyFill="1" applyBorder="1" applyAlignment="1">
      <alignment/>
    </xf>
    <xf numFmtId="37" fontId="14" fillId="4" borderId="10" xfId="0" applyNumberFormat="1" applyFont="1" applyFill="1" applyBorder="1" applyAlignment="1" applyProtection="1">
      <alignment/>
      <protection/>
    </xf>
    <xf numFmtId="205" fontId="14" fillId="4" borderId="9" xfId="0" applyNumberFormat="1" applyFont="1" applyFill="1" applyBorder="1" applyAlignment="1" applyProtection="1">
      <alignment/>
      <protection/>
    </xf>
    <xf numFmtId="37" fontId="14" fillId="4" borderId="9" xfId="0" applyNumberFormat="1" applyFont="1" applyFill="1" applyBorder="1" applyAlignment="1" applyProtection="1">
      <alignment/>
      <protection/>
    </xf>
    <xf numFmtId="205" fontId="14" fillId="4" borderId="11" xfId="0" applyNumberFormat="1" applyFont="1" applyFill="1" applyBorder="1" applyAlignment="1" applyProtection="1">
      <alignment/>
      <protection/>
    </xf>
    <xf numFmtId="37" fontId="13" fillId="3" borderId="9" xfId="0" applyFont="1" applyFill="1" applyBorder="1" applyAlignment="1" applyProtection="1">
      <alignment horizontal="left"/>
      <protection/>
    </xf>
    <xf numFmtId="37" fontId="13" fillId="4" borderId="0" xfId="0" applyFont="1" applyFill="1" applyAlignment="1">
      <alignment/>
    </xf>
    <xf numFmtId="37" fontId="13" fillId="4" borderId="10" xfId="0" applyFont="1" applyFill="1" applyBorder="1" applyAlignment="1">
      <alignment/>
    </xf>
    <xf numFmtId="205" fontId="13" fillId="4" borderId="9" xfId="0" applyNumberFormat="1" applyFont="1" applyFill="1" applyBorder="1" applyAlignment="1">
      <alignment/>
    </xf>
    <xf numFmtId="9" fontId="13" fillId="4" borderId="9" xfId="0" applyNumberFormat="1" applyFont="1" applyFill="1" applyBorder="1" applyAlignment="1" applyProtection="1">
      <alignment/>
      <protection/>
    </xf>
    <xf numFmtId="9" fontId="13" fillId="4" borderId="10" xfId="0" applyNumberFormat="1" applyFont="1" applyFill="1" applyBorder="1" applyAlignment="1" applyProtection="1">
      <alignment/>
      <protection/>
    </xf>
    <xf numFmtId="9" fontId="13" fillId="4" borderId="11" xfId="0" applyNumberFormat="1" applyFont="1" applyFill="1" applyBorder="1" applyAlignment="1" applyProtection="1">
      <alignment/>
      <protection/>
    </xf>
    <xf numFmtId="37" fontId="13" fillId="3" borderId="5" xfId="0" applyFont="1" applyFill="1" applyBorder="1" applyAlignment="1" applyProtection="1">
      <alignment horizontal="left"/>
      <protection/>
    </xf>
    <xf numFmtId="37" fontId="13" fillId="4" borderId="6" xfId="0" applyFont="1" applyFill="1" applyBorder="1" applyAlignment="1">
      <alignment/>
    </xf>
    <xf numFmtId="9" fontId="13" fillId="4" borderId="7" xfId="0" applyNumberFormat="1" applyFont="1" applyFill="1" applyBorder="1" applyAlignment="1" applyProtection="1">
      <alignment/>
      <protection/>
    </xf>
    <xf numFmtId="9" fontId="13" fillId="4" borderId="5" xfId="17" applyFont="1" applyFill="1" applyBorder="1" applyAlignment="1" applyProtection="1">
      <alignment/>
      <protection/>
    </xf>
    <xf numFmtId="9" fontId="13" fillId="4" borderId="5" xfId="0" applyNumberFormat="1" applyFont="1" applyFill="1" applyBorder="1" applyAlignment="1" applyProtection="1">
      <alignment/>
      <protection/>
    </xf>
    <xf numFmtId="9" fontId="13" fillId="4" borderId="12" xfId="0" applyNumberFormat="1" applyFont="1" applyFill="1" applyBorder="1" applyAlignment="1" applyProtection="1">
      <alignment/>
      <protection/>
    </xf>
    <xf numFmtId="205" fontId="13" fillId="0" borderId="0" xfId="0" applyNumberFormat="1" applyFont="1" applyAlignment="1" applyProtection="1">
      <alignment horizontal="left"/>
      <protection/>
    </xf>
    <xf numFmtId="37" fontId="13" fillId="0" borderId="0" xfId="0" applyFont="1" applyAlignment="1">
      <alignment horizontal="centerContinuous"/>
    </xf>
    <xf numFmtId="37" fontId="0" fillId="0" borderId="0" xfId="0" applyAlignment="1" quotePrefix="1">
      <alignment horizontal="right"/>
    </xf>
    <xf numFmtId="37" fontId="13" fillId="0" borderId="0" xfId="0" applyFont="1" applyAlignment="1" applyProtection="1" quotePrefix="1">
      <alignment horizontal="left"/>
      <protection/>
    </xf>
    <xf numFmtId="37" fontId="16" fillId="0" borderId="0" xfId="0" applyFont="1" applyAlignment="1" quotePrefix="1">
      <alignment horizontal="left"/>
    </xf>
    <xf numFmtId="37" fontId="17" fillId="0" borderId="0" xfId="0" applyFont="1" applyAlignment="1">
      <alignment/>
    </xf>
    <xf numFmtId="205" fontId="13" fillId="0" borderId="0" xfId="0" applyNumberFormat="1" applyFont="1" applyAlignment="1">
      <alignment/>
    </xf>
    <xf numFmtId="37" fontId="13" fillId="0" borderId="0" xfId="0" applyFont="1" applyAlignment="1">
      <alignment wrapText="1"/>
    </xf>
    <xf numFmtId="37" fontId="13" fillId="0" borderId="0" xfId="0" applyFont="1" applyAlignment="1">
      <alignment/>
    </xf>
    <xf numFmtId="15" fontId="13" fillId="0" borderId="0" xfId="0" applyNumberFormat="1" applyFont="1" applyAlignment="1">
      <alignment horizontal="centerContinuous"/>
    </xf>
    <xf numFmtId="37" fontId="18" fillId="0" borderId="0" xfId="0" applyFont="1" applyAlignment="1" quotePrefix="1">
      <alignment horizontal="centerContinuous"/>
    </xf>
    <xf numFmtId="37" fontId="18" fillId="0" borderId="0" xfId="0" applyFont="1" applyAlignment="1">
      <alignment/>
    </xf>
    <xf numFmtId="37" fontId="18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98"/>
  <sheetViews>
    <sheetView tabSelected="1" zoomScale="50" zoomScaleNormal="50" workbookViewId="0" topLeftCell="T1">
      <selection activeCell="AE58" sqref="AE58"/>
    </sheetView>
  </sheetViews>
  <sheetFormatPr defaultColWidth="11.6640625" defaultRowHeight="17.25" customHeight="1"/>
  <cols>
    <col min="1" max="1" width="6.6640625" style="0" customWidth="1"/>
    <col min="3" max="3" width="13.6640625" style="0" customWidth="1"/>
    <col min="4" max="4" width="5.6640625" style="0" customWidth="1"/>
    <col min="5" max="5" width="7.21484375" style="9" customWidth="1"/>
    <col min="6" max="6" width="5.6640625" style="0" customWidth="1"/>
    <col min="7" max="7" width="7.21484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7.21484375" style="0" customWidth="1"/>
    <col min="12" max="12" width="5.6640625" style="0" customWidth="1"/>
    <col min="13" max="13" width="7.21484375" style="0" customWidth="1"/>
    <col min="14" max="14" width="5.6640625" style="0" customWidth="1"/>
    <col min="15" max="15" width="7.21484375" style="0" customWidth="1"/>
    <col min="16" max="16" width="5.6640625" style="0" customWidth="1"/>
    <col min="17" max="17" width="7.21484375" style="0" customWidth="1"/>
    <col min="18" max="18" width="5.6640625" style="0" customWidth="1"/>
    <col min="19" max="19" width="7.21484375" style="0" customWidth="1"/>
    <col min="20" max="20" width="5.6640625" style="0" customWidth="1"/>
    <col min="21" max="21" width="7.2148437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21" customHeight="1">
      <c r="A1" s="1" t="s">
        <v>60</v>
      </c>
      <c r="B1" s="2"/>
      <c r="C1" s="2"/>
      <c r="D1" s="2"/>
      <c r="E1" s="3"/>
      <c r="F1" s="2"/>
      <c r="G1" s="2"/>
      <c r="H1" s="2"/>
      <c r="I1" s="4"/>
      <c r="J1" s="5"/>
      <c r="K1" s="2"/>
      <c r="L1" s="6"/>
      <c r="M1" s="6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" customHeight="1">
      <c r="A2" s="1" t="s">
        <v>0</v>
      </c>
      <c r="B2" s="2"/>
      <c r="C2" s="2"/>
      <c r="D2" s="2"/>
      <c r="E2" s="3"/>
      <c r="F2" s="2"/>
      <c r="G2" s="2"/>
      <c r="H2" s="2"/>
      <c r="I2" s="4"/>
      <c r="J2" s="2"/>
      <c r="K2" s="7"/>
      <c r="L2" s="5"/>
      <c r="M2" s="5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7.25" customHeight="1">
      <c r="A3" s="8"/>
    </row>
    <row r="5" spans="1:39" ht="17.25" customHeight="1">
      <c r="A5" s="10"/>
      <c r="B5" s="11"/>
      <c r="C5" s="11"/>
      <c r="D5" s="12"/>
      <c r="E5" s="13"/>
      <c r="F5" s="11"/>
      <c r="G5" s="11"/>
      <c r="H5" s="12"/>
      <c r="I5" s="11"/>
      <c r="J5" s="11"/>
      <c r="K5" s="11"/>
      <c r="L5" s="12"/>
      <c r="M5" s="11"/>
      <c r="N5" s="11"/>
      <c r="O5" s="11"/>
      <c r="P5" s="12"/>
      <c r="Q5" s="11"/>
      <c r="R5" s="11"/>
      <c r="S5" s="11"/>
      <c r="T5" s="12"/>
      <c r="U5" s="11"/>
      <c r="V5" s="11"/>
      <c r="W5" s="11"/>
      <c r="X5" s="12"/>
      <c r="Y5" s="11"/>
      <c r="Z5" s="11"/>
      <c r="AA5" s="11"/>
      <c r="AB5" s="12"/>
      <c r="AC5" s="11"/>
      <c r="AD5" s="11"/>
      <c r="AE5" s="11"/>
      <c r="AF5" s="12"/>
      <c r="AG5" s="11"/>
      <c r="AH5" s="11"/>
      <c r="AI5" s="11"/>
      <c r="AJ5" s="12"/>
      <c r="AK5" s="11"/>
      <c r="AL5" s="11"/>
      <c r="AM5" s="14"/>
    </row>
    <row r="6" spans="1:39" ht="17.25" customHeight="1">
      <c r="A6" s="15" t="s">
        <v>1</v>
      </c>
      <c r="B6" s="16"/>
      <c r="C6" s="17"/>
      <c r="D6" s="18" t="s">
        <v>2</v>
      </c>
      <c r="E6" s="19"/>
      <c r="F6" s="20"/>
      <c r="G6" s="21"/>
      <c r="H6" s="18" t="s">
        <v>3</v>
      </c>
      <c r="I6" s="21"/>
      <c r="J6" s="20"/>
      <c r="K6" s="21"/>
      <c r="L6" s="18" t="s">
        <v>61</v>
      </c>
      <c r="M6" s="21"/>
      <c r="N6" s="20"/>
      <c r="O6" s="21"/>
      <c r="P6" s="18" t="s">
        <v>4</v>
      </c>
      <c r="Q6" s="21"/>
      <c r="R6" s="20"/>
      <c r="S6" s="21"/>
      <c r="T6" s="18" t="s">
        <v>5</v>
      </c>
      <c r="U6" s="21"/>
      <c r="V6" s="20"/>
      <c r="W6" s="21"/>
      <c r="X6" s="18" t="s">
        <v>6</v>
      </c>
      <c r="Y6" s="21"/>
      <c r="Z6" s="20"/>
      <c r="AA6" s="21"/>
      <c r="AB6" s="18" t="s">
        <v>7</v>
      </c>
      <c r="AC6" s="21"/>
      <c r="AD6" s="21"/>
      <c r="AE6" s="21"/>
      <c r="AF6" s="18" t="s">
        <v>8</v>
      </c>
      <c r="AG6" s="21"/>
      <c r="AH6" s="20"/>
      <c r="AI6" s="21"/>
      <c r="AJ6" s="18" t="s">
        <v>9</v>
      </c>
      <c r="AK6" s="21"/>
      <c r="AL6" s="22"/>
      <c r="AM6" s="22"/>
    </row>
    <row r="7" spans="1:39" ht="17.25" customHeight="1">
      <c r="A7" s="23"/>
      <c r="B7" s="24"/>
      <c r="C7" s="24"/>
      <c r="D7" s="25" t="s">
        <v>10</v>
      </c>
      <c r="E7" s="26"/>
      <c r="F7" s="15" t="s">
        <v>11</v>
      </c>
      <c r="G7" s="27"/>
      <c r="H7" s="25" t="s">
        <v>10</v>
      </c>
      <c r="I7" s="27"/>
      <c r="J7" s="15" t="s">
        <v>11</v>
      </c>
      <c r="K7" s="27"/>
      <c r="L7" s="25" t="s">
        <v>12</v>
      </c>
      <c r="M7" s="21"/>
      <c r="N7" s="15" t="s">
        <v>11</v>
      </c>
      <c r="O7" s="27"/>
      <c r="P7" s="25" t="s">
        <v>13</v>
      </c>
      <c r="Q7" s="27"/>
      <c r="R7" s="15" t="s">
        <v>11</v>
      </c>
      <c r="S7" s="27"/>
      <c r="T7" s="25" t="s">
        <v>13</v>
      </c>
      <c r="U7" s="27"/>
      <c r="V7" s="15" t="s">
        <v>11</v>
      </c>
      <c r="W7" s="27"/>
      <c r="X7" s="25" t="s">
        <v>10</v>
      </c>
      <c r="Y7" s="27"/>
      <c r="Z7" s="15" t="s">
        <v>11</v>
      </c>
      <c r="AA7" s="27"/>
      <c r="AB7" s="25" t="s">
        <v>10</v>
      </c>
      <c r="AC7" s="27"/>
      <c r="AD7" s="15" t="s">
        <v>14</v>
      </c>
      <c r="AE7" s="27"/>
      <c r="AF7" s="25" t="s">
        <v>10</v>
      </c>
      <c r="AG7" s="27"/>
      <c r="AH7" s="15" t="s">
        <v>14</v>
      </c>
      <c r="AI7" s="27"/>
      <c r="AJ7" s="25" t="s">
        <v>13</v>
      </c>
      <c r="AK7" s="27"/>
      <c r="AL7" s="15" t="s">
        <v>15</v>
      </c>
      <c r="AM7" s="28"/>
    </row>
    <row r="8" spans="1:50" ht="17.25" customHeight="1">
      <c r="A8" s="23"/>
      <c r="B8" s="24"/>
      <c r="C8" s="24"/>
      <c r="D8" s="29" t="s">
        <v>16</v>
      </c>
      <c r="E8" s="30" t="s">
        <v>17</v>
      </c>
      <c r="F8" s="31" t="s">
        <v>16</v>
      </c>
      <c r="G8" s="31" t="s">
        <v>17</v>
      </c>
      <c r="H8" s="29" t="s">
        <v>16</v>
      </c>
      <c r="I8" s="31" t="s">
        <v>17</v>
      </c>
      <c r="J8" s="31" t="s">
        <v>16</v>
      </c>
      <c r="K8" s="31" t="s">
        <v>17</v>
      </c>
      <c r="L8" s="29" t="s">
        <v>16</v>
      </c>
      <c r="M8" s="31" t="s">
        <v>17</v>
      </c>
      <c r="N8" s="31" t="s">
        <v>16</v>
      </c>
      <c r="O8" s="31" t="s">
        <v>17</v>
      </c>
      <c r="P8" s="29" t="s">
        <v>16</v>
      </c>
      <c r="Q8" s="31" t="s">
        <v>17</v>
      </c>
      <c r="R8" s="31" t="s">
        <v>16</v>
      </c>
      <c r="S8" s="31" t="s">
        <v>17</v>
      </c>
      <c r="T8" s="29" t="s">
        <v>16</v>
      </c>
      <c r="U8" s="31" t="s">
        <v>17</v>
      </c>
      <c r="V8" s="31" t="s">
        <v>16</v>
      </c>
      <c r="W8" s="31" t="s">
        <v>17</v>
      </c>
      <c r="X8" s="29" t="s">
        <v>16</v>
      </c>
      <c r="Y8" s="31" t="s">
        <v>17</v>
      </c>
      <c r="Z8" s="31" t="s">
        <v>16</v>
      </c>
      <c r="AA8" s="31" t="s">
        <v>17</v>
      </c>
      <c r="AB8" s="29" t="s">
        <v>16</v>
      </c>
      <c r="AC8" s="31" t="s">
        <v>17</v>
      </c>
      <c r="AD8" s="31" t="s">
        <v>16</v>
      </c>
      <c r="AE8" s="31" t="s">
        <v>17</v>
      </c>
      <c r="AF8" s="29" t="s">
        <v>16</v>
      </c>
      <c r="AG8" s="31" t="s">
        <v>17</v>
      </c>
      <c r="AH8" s="31" t="s">
        <v>16</v>
      </c>
      <c r="AI8" s="31" t="s">
        <v>17</v>
      </c>
      <c r="AJ8" s="29" t="s">
        <v>16</v>
      </c>
      <c r="AK8" s="31" t="s">
        <v>17</v>
      </c>
      <c r="AL8" s="31" t="s">
        <v>16</v>
      </c>
      <c r="AM8" s="32" t="s">
        <v>17</v>
      </c>
      <c r="AQ8" s="33"/>
      <c r="AR8" s="33"/>
      <c r="AS8" s="33"/>
      <c r="AT8" s="33"/>
      <c r="AU8" s="33"/>
      <c r="AV8" s="33"/>
      <c r="AW8" s="33"/>
      <c r="AX8" s="33"/>
    </row>
    <row r="9" spans="1:39" ht="17.25" customHeight="1">
      <c r="A9" s="23"/>
      <c r="B9" s="24"/>
      <c r="C9" s="24"/>
      <c r="D9" s="34"/>
      <c r="E9" s="35" t="s">
        <v>18</v>
      </c>
      <c r="F9" s="36"/>
      <c r="G9" s="37" t="s">
        <v>18</v>
      </c>
      <c r="H9" s="34"/>
      <c r="I9" s="37" t="s">
        <v>18</v>
      </c>
      <c r="J9" s="36"/>
      <c r="K9" s="37" t="s">
        <v>18</v>
      </c>
      <c r="L9" s="34"/>
      <c r="M9" s="37" t="s">
        <v>18</v>
      </c>
      <c r="N9" s="36"/>
      <c r="O9" s="37" t="s">
        <v>18</v>
      </c>
      <c r="P9" s="34"/>
      <c r="Q9" s="37" t="s">
        <v>18</v>
      </c>
      <c r="R9" s="36"/>
      <c r="S9" s="37" t="s">
        <v>18</v>
      </c>
      <c r="T9" s="34"/>
      <c r="U9" s="37" t="s">
        <v>18</v>
      </c>
      <c r="V9" s="36"/>
      <c r="W9" s="37" t="s">
        <v>18</v>
      </c>
      <c r="X9" s="34"/>
      <c r="Y9" s="37" t="s">
        <v>18</v>
      </c>
      <c r="Z9" s="36"/>
      <c r="AA9" s="37" t="s">
        <v>18</v>
      </c>
      <c r="AB9" s="34"/>
      <c r="AC9" s="37" t="s">
        <v>18</v>
      </c>
      <c r="AD9" s="36"/>
      <c r="AE9" s="37" t="s">
        <v>18</v>
      </c>
      <c r="AF9" s="34"/>
      <c r="AG9" s="37" t="s">
        <v>18</v>
      </c>
      <c r="AH9" s="36"/>
      <c r="AI9" s="37" t="s">
        <v>18</v>
      </c>
      <c r="AJ9" s="34"/>
      <c r="AK9" s="37" t="s">
        <v>18</v>
      </c>
      <c r="AL9" s="36"/>
      <c r="AM9" s="38" t="s">
        <v>18</v>
      </c>
    </row>
    <row r="10" spans="1:39" ht="17.25" customHeight="1">
      <c r="A10" s="39" t="s">
        <v>19</v>
      </c>
      <c r="B10" s="24"/>
      <c r="C10" s="24"/>
      <c r="D10" s="40"/>
      <c r="E10" s="41"/>
      <c r="F10" s="23"/>
      <c r="G10" s="41"/>
      <c r="H10" s="40"/>
      <c r="I10" s="41"/>
      <c r="J10" s="23"/>
      <c r="K10" s="41"/>
      <c r="L10" s="42"/>
      <c r="M10" s="43"/>
      <c r="N10" s="44"/>
      <c r="O10" s="43"/>
      <c r="P10" s="40"/>
      <c r="Q10" s="41"/>
      <c r="R10" s="23"/>
      <c r="S10" s="41"/>
      <c r="T10" s="40"/>
      <c r="U10" s="41"/>
      <c r="V10" s="23"/>
      <c r="W10" s="41"/>
      <c r="X10" s="40"/>
      <c r="Y10" s="41"/>
      <c r="Z10" s="23"/>
      <c r="AA10" s="41"/>
      <c r="AB10" s="40"/>
      <c r="AC10" s="41"/>
      <c r="AD10" s="23"/>
      <c r="AE10" s="41"/>
      <c r="AF10" s="40"/>
      <c r="AG10" s="41"/>
      <c r="AH10" s="23"/>
      <c r="AI10" s="23"/>
      <c r="AJ10" s="42"/>
      <c r="AK10" s="43"/>
      <c r="AL10" s="44"/>
      <c r="AM10" s="45"/>
    </row>
    <row r="11" spans="1:39" ht="17.25" customHeight="1">
      <c r="A11" s="46" t="s">
        <v>20</v>
      </c>
      <c r="B11" s="24"/>
      <c r="C11" s="24"/>
      <c r="D11" s="40">
        <v>16</v>
      </c>
      <c r="E11" s="43">
        <v>13620190</v>
      </c>
      <c r="F11" s="23">
        <v>8</v>
      </c>
      <c r="G11" s="41">
        <v>4085779</v>
      </c>
      <c r="H11" s="40">
        <v>0</v>
      </c>
      <c r="I11" s="43">
        <v>0</v>
      </c>
      <c r="J11" s="23">
        <v>0</v>
      </c>
      <c r="K11" s="41">
        <v>0</v>
      </c>
      <c r="L11" s="40">
        <v>0</v>
      </c>
      <c r="M11" s="43">
        <v>0</v>
      </c>
      <c r="N11" s="23">
        <v>0</v>
      </c>
      <c r="O11" s="41">
        <v>0</v>
      </c>
      <c r="P11" s="47">
        <v>0</v>
      </c>
      <c r="Q11" s="43">
        <v>0</v>
      </c>
      <c r="R11" s="23">
        <v>0</v>
      </c>
      <c r="S11" s="41">
        <v>0</v>
      </c>
      <c r="T11" s="40">
        <v>73</v>
      </c>
      <c r="U11" s="43">
        <v>61226106</v>
      </c>
      <c r="V11" s="23">
        <v>27</v>
      </c>
      <c r="W11" s="41">
        <v>15796842</v>
      </c>
      <c r="X11" s="40">
        <v>21</v>
      </c>
      <c r="Y11" s="43">
        <v>25331866</v>
      </c>
      <c r="Z11" s="23">
        <v>14</v>
      </c>
      <c r="AA11" s="41">
        <v>9139438</v>
      </c>
      <c r="AB11" s="40">
        <v>19</v>
      </c>
      <c r="AC11" s="41">
        <v>19187090</v>
      </c>
      <c r="AD11" s="23">
        <v>10</v>
      </c>
      <c r="AE11" s="41">
        <v>5930843</v>
      </c>
      <c r="AF11" s="40">
        <v>0</v>
      </c>
      <c r="AG11" s="43">
        <v>0</v>
      </c>
      <c r="AH11" s="23">
        <v>0</v>
      </c>
      <c r="AI11" s="41">
        <v>0</v>
      </c>
      <c r="AJ11" s="42">
        <f>D11+H11+L11+P11+T11+X11+AF11+AB11</f>
        <v>129</v>
      </c>
      <c r="AK11" s="43">
        <f>E11+I11+M11+Q11+U11+Y11+AG11+AC11</f>
        <v>119365252</v>
      </c>
      <c r="AL11" s="44">
        <f>F11+J11+N11+R11+V11+Z11+AD11+AH11</f>
        <v>59</v>
      </c>
      <c r="AM11" s="45">
        <f>G11+K11+O11+S11+W11+AA11+AI11+AE11</f>
        <v>34952902</v>
      </c>
    </row>
    <row r="12" spans="1:39" ht="17.25" customHeight="1">
      <c r="A12" s="46" t="s">
        <v>21</v>
      </c>
      <c r="B12" s="24"/>
      <c r="C12" s="24"/>
      <c r="D12" s="40"/>
      <c r="E12" s="43"/>
      <c r="F12" s="23"/>
      <c r="G12" s="41"/>
      <c r="H12" s="40"/>
      <c r="I12" s="43"/>
      <c r="J12" s="23"/>
      <c r="K12" s="41"/>
      <c r="L12" s="40"/>
      <c r="M12" s="43"/>
      <c r="N12" s="23"/>
      <c r="O12" s="41"/>
      <c r="P12" s="47"/>
      <c r="Q12" s="43"/>
      <c r="R12" s="23"/>
      <c r="S12" s="41"/>
      <c r="T12" s="40"/>
      <c r="U12" s="43"/>
      <c r="V12" s="23"/>
      <c r="W12" s="41"/>
      <c r="X12" s="40"/>
      <c r="Y12" s="43"/>
      <c r="Z12" s="23"/>
      <c r="AA12" s="41"/>
      <c r="AB12" s="40"/>
      <c r="AC12" s="41"/>
      <c r="AD12" s="23"/>
      <c r="AE12" s="41"/>
      <c r="AF12" s="40"/>
      <c r="AG12" s="43"/>
      <c r="AH12" s="23"/>
      <c r="AI12" s="41"/>
      <c r="AJ12" s="42"/>
      <c r="AK12" s="43"/>
      <c r="AL12" s="44"/>
      <c r="AM12" s="45"/>
    </row>
    <row r="13" spans="1:39" ht="17.25" customHeight="1">
      <c r="A13" s="46" t="s">
        <v>22</v>
      </c>
      <c r="B13" s="24"/>
      <c r="C13" s="24"/>
      <c r="D13" s="47"/>
      <c r="E13" s="43"/>
      <c r="F13" s="48"/>
      <c r="G13" s="43"/>
      <c r="H13" s="47"/>
      <c r="I13" s="43"/>
      <c r="J13" s="48"/>
      <c r="K13" s="43"/>
      <c r="L13" s="47"/>
      <c r="M13" s="43"/>
      <c r="N13" s="48"/>
      <c r="O13" s="43"/>
      <c r="P13" s="47"/>
      <c r="Q13" s="43"/>
      <c r="R13" s="48"/>
      <c r="S13" s="43"/>
      <c r="T13" s="47"/>
      <c r="U13" s="43"/>
      <c r="V13" s="48"/>
      <c r="W13" s="43"/>
      <c r="X13" s="47"/>
      <c r="Y13" s="43"/>
      <c r="Z13" s="48"/>
      <c r="AA13" s="43"/>
      <c r="AB13" s="47"/>
      <c r="AC13" s="43"/>
      <c r="AD13" s="48"/>
      <c r="AE13" s="43"/>
      <c r="AF13" s="47"/>
      <c r="AG13" s="43"/>
      <c r="AH13" s="48"/>
      <c r="AI13" s="43"/>
      <c r="AJ13" s="42"/>
      <c r="AK13" s="43"/>
      <c r="AL13" s="44"/>
      <c r="AM13" s="45"/>
    </row>
    <row r="14" spans="1:39" ht="17.25" customHeight="1">
      <c r="A14" s="46" t="s">
        <v>23</v>
      </c>
      <c r="B14" s="24"/>
      <c r="C14" s="24"/>
      <c r="D14" s="47">
        <v>33</v>
      </c>
      <c r="E14" s="43">
        <v>24675279</v>
      </c>
      <c r="F14" s="48">
        <v>11</v>
      </c>
      <c r="G14" s="43">
        <v>5662987</v>
      </c>
      <c r="H14" s="47">
        <v>9</v>
      </c>
      <c r="I14" s="43">
        <v>6404602</v>
      </c>
      <c r="J14" s="48">
        <v>2</v>
      </c>
      <c r="K14" s="43">
        <v>1061634</v>
      </c>
      <c r="L14" s="47">
        <v>1</v>
      </c>
      <c r="M14" s="43">
        <v>892960</v>
      </c>
      <c r="N14" s="48">
        <v>0</v>
      </c>
      <c r="O14" s="43">
        <v>0</v>
      </c>
      <c r="P14" s="47">
        <v>36</v>
      </c>
      <c r="Q14" s="43">
        <v>38529350</v>
      </c>
      <c r="R14" s="48">
        <v>12</v>
      </c>
      <c r="S14" s="43">
        <v>5439804</v>
      </c>
      <c r="T14" s="47">
        <v>30</v>
      </c>
      <c r="U14" s="43">
        <v>21686200</v>
      </c>
      <c r="V14" s="48">
        <v>7</v>
      </c>
      <c r="W14" s="43">
        <v>3274502</v>
      </c>
      <c r="X14" s="47">
        <v>29</v>
      </c>
      <c r="Y14" s="43">
        <v>27872462</v>
      </c>
      <c r="Z14" s="48">
        <v>14</v>
      </c>
      <c r="AA14" s="43">
        <v>7474621</v>
      </c>
      <c r="AB14" s="47">
        <v>16</v>
      </c>
      <c r="AC14" s="43">
        <v>14475482</v>
      </c>
      <c r="AD14" s="48">
        <v>6</v>
      </c>
      <c r="AE14" s="43">
        <v>3090902</v>
      </c>
      <c r="AF14" s="47">
        <v>0</v>
      </c>
      <c r="AG14" s="43">
        <v>0</v>
      </c>
      <c r="AH14" s="48">
        <v>0</v>
      </c>
      <c r="AI14" s="43">
        <v>0</v>
      </c>
      <c r="AJ14" s="42">
        <f>D14+H14+L14+P14+T14+X14+AF14+AB14</f>
        <v>154</v>
      </c>
      <c r="AK14" s="43">
        <f>E14+I14+M14+Q14+U14+Y14+AG14+AC14</f>
        <v>134536335</v>
      </c>
      <c r="AL14" s="44">
        <f>F14+J14+N14+R14+V14+Z14+AD14+AH14</f>
        <v>52</v>
      </c>
      <c r="AM14" s="45">
        <f>G14+K14+O14+S14+W14+AA14+AI14+AE14</f>
        <v>26004450</v>
      </c>
    </row>
    <row r="15" spans="1:50" ht="17.25" customHeight="1">
      <c r="A15" s="46" t="s">
        <v>24</v>
      </c>
      <c r="B15" s="24"/>
      <c r="C15" s="24"/>
      <c r="D15" s="47"/>
      <c r="E15" s="43"/>
      <c r="F15" s="48"/>
      <c r="G15" s="43"/>
      <c r="H15" s="47"/>
      <c r="I15" s="43"/>
      <c r="J15" s="48"/>
      <c r="K15" s="43"/>
      <c r="L15" s="47"/>
      <c r="M15" s="43"/>
      <c r="N15" s="48"/>
      <c r="O15" s="43"/>
      <c r="P15" s="47"/>
      <c r="Q15" s="43"/>
      <c r="R15" s="48"/>
      <c r="S15" s="43"/>
      <c r="T15" s="47"/>
      <c r="U15" s="43"/>
      <c r="V15" s="48"/>
      <c r="W15" s="43"/>
      <c r="X15" s="47"/>
      <c r="Y15" s="43"/>
      <c r="Z15" s="48"/>
      <c r="AA15" s="43"/>
      <c r="AB15" s="47"/>
      <c r="AC15" s="43"/>
      <c r="AD15" s="48"/>
      <c r="AE15" s="43"/>
      <c r="AF15" s="47"/>
      <c r="AG15" s="43"/>
      <c r="AH15" s="48"/>
      <c r="AI15" s="43"/>
      <c r="AJ15" s="42"/>
      <c r="AK15" s="43"/>
      <c r="AL15" s="44"/>
      <c r="AM15" s="45"/>
      <c r="AQ15" s="33"/>
      <c r="AR15" s="33"/>
      <c r="AS15" s="33"/>
      <c r="AT15" s="33"/>
      <c r="AU15" s="33"/>
      <c r="AV15" s="33"/>
      <c r="AW15" s="33"/>
      <c r="AX15" s="33"/>
    </row>
    <row r="16" spans="1:50" ht="17.25" customHeight="1">
      <c r="A16" s="46" t="s">
        <v>25</v>
      </c>
      <c r="B16" s="24"/>
      <c r="C16" s="24"/>
      <c r="D16" s="47"/>
      <c r="E16" s="43"/>
      <c r="F16" s="48"/>
      <c r="G16" s="43"/>
      <c r="H16" s="47"/>
      <c r="I16" s="43"/>
      <c r="J16" s="48"/>
      <c r="K16" s="43"/>
      <c r="L16" s="47"/>
      <c r="M16" s="43"/>
      <c r="N16" s="48"/>
      <c r="O16" s="43"/>
      <c r="P16" s="47"/>
      <c r="Q16" s="43"/>
      <c r="R16" s="48"/>
      <c r="S16" s="43"/>
      <c r="T16" s="47"/>
      <c r="U16" s="43"/>
      <c r="V16" s="48"/>
      <c r="W16" s="43"/>
      <c r="X16" s="47"/>
      <c r="Y16" s="43"/>
      <c r="Z16" s="48"/>
      <c r="AA16" s="43"/>
      <c r="AB16" s="47"/>
      <c r="AC16" s="43"/>
      <c r="AD16" s="48"/>
      <c r="AE16" s="43"/>
      <c r="AF16" s="47"/>
      <c r="AG16" s="43"/>
      <c r="AH16" s="48"/>
      <c r="AI16" s="43"/>
      <c r="AJ16" s="42"/>
      <c r="AK16" s="43"/>
      <c r="AL16" s="44"/>
      <c r="AM16" s="45"/>
      <c r="AQ16" s="33"/>
      <c r="AR16" s="33"/>
      <c r="AS16" s="33"/>
      <c r="AT16" s="33"/>
      <c r="AU16" s="33"/>
      <c r="AV16" s="33"/>
      <c r="AW16" s="33"/>
      <c r="AX16" s="33"/>
    </row>
    <row r="17" spans="1:50" ht="17.25" customHeight="1">
      <c r="A17" s="46" t="s">
        <v>26</v>
      </c>
      <c r="B17" s="24"/>
      <c r="C17" s="24"/>
      <c r="D17" s="47">
        <v>44</v>
      </c>
      <c r="E17" s="43">
        <v>49218731</v>
      </c>
      <c r="F17" s="48">
        <v>18</v>
      </c>
      <c r="G17" s="43">
        <v>11433706</v>
      </c>
      <c r="H17" s="47">
        <v>0</v>
      </c>
      <c r="I17" s="43">
        <v>0</v>
      </c>
      <c r="J17" s="48">
        <v>0</v>
      </c>
      <c r="K17" s="43">
        <v>0</v>
      </c>
      <c r="L17" s="47">
        <v>0</v>
      </c>
      <c r="M17" s="43">
        <v>0</v>
      </c>
      <c r="N17" s="48">
        <v>0</v>
      </c>
      <c r="O17" s="43">
        <v>0</v>
      </c>
      <c r="P17" s="47">
        <v>31</v>
      </c>
      <c r="Q17" s="43">
        <v>32218002</v>
      </c>
      <c r="R17" s="48">
        <v>19</v>
      </c>
      <c r="S17" s="43">
        <v>11463523</v>
      </c>
      <c r="T17" s="47">
        <v>32</v>
      </c>
      <c r="U17" s="43">
        <v>25534435</v>
      </c>
      <c r="V17" s="48">
        <v>7</v>
      </c>
      <c r="W17" s="43">
        <v>3538302</v>
      </c>
      <c r="X17" s="47">
        <v>26</v>
      </c>
      <c r="Y17" s="43">
        <v>32379249</v>
      </c>
      <c r="Z17" s="48">
        <v>15</v>
      </c>
      <c r="AA17" s="43">
        <v>9288255</v>
      </c>
      <c r="AB17" s="47">
        <v>24</v>
      </c>
      <c r="AC17" s="43">
        <v>23718058</v>
      </c>
      <c r="AD17" s="48">
        <v>7</v>
      </c>
      <c r="AE17" s="43">
        <v>3691719</v>
      </c>
      <c r="AF17" s="47">
        <v>0</v>
      </c>
      <c r="AG17" s="43">
        <v>0</v>
      </c>
      <c r="AH17" s="48">
        <v>0</v>
      </c>
      <c r="AI17" s="43">
        <v>0</v>
      </c>
      <c r="AJ17" s="42">
        <f>D17+H17+L17+P17+T17+X17+AF17+AB17</f>
        <v>157</v>
      </c>
      <c r="AK17" s="43">
        <f>E17+I17+M17+Q17+U17+Y17+AG17+AC17</f>
        <v>163068475</v>
      </c>
      <c r="AL17" s="44">
        <f>F17+J17+N17+R17+V17+Z17+AD17+AH17</f>
        <v>66</v>
      </c>
      <c r="AM17" s="45">
        <f>G17+K17+O17+S17+W17+AA17+AI17+AE17</f>
        <v>39415505</v>
      </c>
      <c r="AQ17" s="33"/>
      <c r="AR17" s="33"/>
      <c r="AS17" s="33"/>
      <c r="AT17" s="33"/>
      <c r="AU17" s="33"/>
      <c r="AV17" s="33"/>
      <c r="AW17" s="33"/>
      <c r="AX17" s="33"/>
    </row>
    <row r="18" spans="1:50" ht="17.25" customHeight="1">
      <c r="A18" s="46" t="s">
        <v>27</v>
      </c>
      <c r="B18" s="24"/>
      <c r="C18" s="24"/>
      <c r="D18" s="47"/>
      <c r="E18" s="43"/>
      <c r="F18" s="48"/>
      <c r="G18" s="43"/>
      <c r="H18" s="47"/>
      <c r="I18" s="43"/>
      <c r="J18" s="48"/>
      <c r="K18" s="43"/>
      <c r="L18" s="47"/>
      <c r="M18" s="43"/>
      <c r="N18" s="48"/>
      <c r="O18" s="43"/>
      <c r="P18" s="47"/>
      <c r="Q18" s="43"/>
      <c r="R18" s="48"/>
      <c r="S18" s="43"/>
      <c r="T18" s="47"/>
      <c r="U18" s="43"/>
      <c r="V18" s="48"/>
      <c r="W18" s="43"/>
      <c r="X18" s="47"/>
      <c r="Y18" s="43"/>
      <c r="Z18" s="48"/>
      <c r="AA18" s="43"/>
      <c r="AB18" s="47"/>
      <c r="AC18" s="43"/>
      <c r="AD18" s="48"/>
      <c r="AE18" s="43"/>
      <c r="AF18" s="47"/>
      <c r="AG18" s="43"/>
      <c r="AH18" s="48"/>
      <c r="AI18" s="43"/>
      <c r="AJ18" s="42"/>
      <c r="AK18" s="43"/>
      <c r="AL18" s="44"/>
      <c r="AM18" s="45"/>
      <c r="AQ18" s="49"/>
      <c r="AR18" s="49"/>
      <c r="AS18" s="49"/>
      <c r="AT18" s="49"/>
      <c r="AU18" s="49"/>
      <c r="AV18" s="49"/>
      <c r="AW18" s="49"/>
      <c r="AX18" s="49"/>
    </row>
    <row r="19" spans="1:50" ht="17.25" customHeight="1">
      <c r="A19" s="46" t="s">
        <v>28</v>
      </c>
      <c r="B19" s="24"/>
      <c r="C19" s="24"/>
      <c r="D19" s="47">
        <v>30</v>
      </c>
      <c r="E19" s="43">
        <v>27706884</v>
      </c>
      <c r="F19" s="48">
        <v>9</v>
      </c>
      <c r="G19" s="43">
        <v>4449376</v>
      </c>
      <c r="H19" s="47">
        <v>0</v>
      </c>
      <c r="I19" s="43">
        <v>0</v>
      </c>
      <c r="J19" s="48">
        <v>0</v>
      </c>
      <c r="K19" s="43">
        <v>0</v>
      </c>
      <c r="L19" s="47">
        <v>0</v>
      </c>
      <c r="M19" s="43">
        <v>0</v>
      </c>
      <c r="N19" s="48">
        <v>0</v>
      </c>
      <c r="O19" s="43">
        <v>0</v>
      </c>
      <c r="P19" s="47">
        <v>6</v>
      </c>
      <c r="Q19" s="43">
        <v>6105400</v>
      </c>
      <c r="R19" s="48">
        <v>4</v>
      </c>
      <c r="S19" s="43">
        <v>2614268</v>
      </c>
      <c r="T19" s="47">
        <v>47</v>
      </c>
      <c r="U19" s="43">
        <v>43035395</v>
      </c>
      <c r="V19" s="48">
        <v>13</v>
      </c>
      <c r="W19" s="43">
        <v>7341621</v>
      </c>
      <c r="X19" s="47">
        <v>28</v>
      </c>
      <c r="Y19" s="43">
        <v>30035797</v>
      </c>
      <c r="Z19" s="48">
        <v>17</v>
      </c>
      <c r="AA19" s="43">
        <v>10880889</v>
      </c>
      <c r="AB19" s="47">
        <v>30</v>
      </c>
      <c r="AC19" s="43">
        <v>25512567</v>
      </c>
      <c r="AD19" s="48">
        <v>11</v>
      </c>
      <c r="AE19" s="43">
        <v>6125987</v>
      </c>
      <c r="AF19" s="47">
        <v>0</v>
      </c>
      <c r="AG19" s="43">
        <v>0</v>
      </c>
      <c r="AH19" s="48">
        <v>0</v>
      </c>
      <c r="AI19" s="43">
        <v>0</v>
      </c>
      <c r="AJ19" s="42">
        <f>D19+H19+L19+P19+T19+X19+AF19+AB19</f>
        <v>141</v>
      </c>
      <c r="AK19" s="43">
        <f>E19+I19+M19+Q19+U19+Y19+AG19+AC19</f>
        <v>132396043</v>
      </c>
      <c r="AL19" s="44">
        <f>F19+J19+N19+R19+V19+Z19+AD19+AH19</f>
        <v>54</v>
      </c>
      <c r="AM19" s="45">
        <f>G19+K19+O19+S19+W19+AA19+AI19+AE19</f>
        <v>31412141</v>
      </c>
      <c r="AQ19" s="50"/>
      <c r="AR19" s="50"/>
      <c r="AS19" s="50"/>
      <c r="AT19" s="50"/>
      <c r="AU19" s="50"/>
      <c r="AV19" s="50"/>
      <c r="AW19" s="50"/>
      <c r="AX19" s="50"/>
    </row>
    <row r="20" spans="1:50" ht="17.25" customHeight="1">
      <c r="A20" s="51" t="s">
        <v>29</v>
      </c>
      <c r="B20" s="17"/>
      <c r="C20" s="17"/>
      <c r="D20" s="52"/>
      <c r="E20" s="53"/>
      <c r="F20" s="54"/>
      <c r="G20" s="53"/>
      <c r="H20" s="52"/>
      <c r="I20" s="53"/>
      <c r="J20" s="54"/>
      <c r="K20" s="53"/>
      <c r="L20" s="52"/>
      <c r="M20" s="53"/>
      <c r="N20" s="54"/>
      <c r="O20" s="53"/>
      <c r="P20" s="52"/>
      <c r="Q20" s="53"/>
      <c r="R20" s="54"/>
      <c r="S20" s="53"/>
      <c r="T20" s="52"/>
      <c r="U20" s="53"/>
      <c r="V20" s="54"/>
      <c r="W20" s="53"/>
      <c r="X20" s="52"/>
      <c r="Y20" s="53"/>
      <c r="Z20" s="54"/>
      <c r="AA20" s="53"/>
      <c r="AB20" s="52"/>
      <c r="AC20" s="53"/>
      <c r="AD20" s="54"/>
      <c r="AE20" s="53"/>
      <c r="AF20" s="52"/>
      <c r="AG20" s="53"/>
      <c r="AH20" s="54"/>
      <c r="AI20" s="53"/>
      <c r="AJ20" s="55"/>
      <c r="AK20" s="56"/>
      <c r="AL20" s="57"/>
      <c r="AM20" s="58"/>
      <c r="AQ20" s="49"/>
      <c r="AR20" s="49"/>
      <c r="AS20" s="49"/>
      <c r="AT20" s="49"/>
      <c r="AU20" s="49"/>
      <c r="AV20" s="49"/>
      <c r="AW20" s="49"/>
      <c r="AX20" s="49"/>
    </row>
    <row r="21" spans="1:39" ht="17.25" customHeight="1">
      <c r="A21" s="59"/>
      <c r="B21" s="60"/>
      <c r="C21" s="60"/>
      <c r="D21" s="61"/>
      <c r="E21" s="62"/>
      <c r="F21" s="63"/>
      <c r="G21" s="62"/>
      <c r="H21" s="61"/>
      <c r="I21" s="62"/>
      <c r="J21" s="63"/>
      <c r="K21" s="62"/>
      <c r="L21" s="61"/>
      <c r="M21" s="62"/>
      <c r="N21" s="63"/>
      <c r="O21" s="62"/>
      <c r="P21" s="61"/>
      <c r="Q21" s="62"/>
      <c r="R21" s="63"/>
      <c r="S21" s="62"/>
      <c r="T21" s="61"/>
      <c r="U21" s="62"/>
      <c r="V21" s="63"/>
      <c r="W21" s="62"/>
      <c r="X21" s="61"/>
      <c r="Y21" s="62"/>
      <c r="Z21" s="63"/>
      <c r="AA21" s="62"/>
      <c r="AB21" s="61"/>
      <c r="AC21" s="62"/>
      <c r="AD21" s="63"/>
      <c r="AE21" s="62"/>
      <c r="AF21" s="61"/>
      <c r="AG21" s="62"/>
      <c r="AH21" s="63"/>
      <c r="AI21" s="62"/>
      <c r="AJ21" s="61"/>
      <c r="AK21" s="62"/>
      <c r="AL21" s="63"/>
      <c r="AM21" s="64"/>
    </row>
    <row r="22" spans="1:45" ht="17.25" customHeight="1">
      <c r="A22" s="65" t="s">
        <v>30</v>
      </c>
      <c r="B22" s="66"/>
      <c r="C22" s="66"/>
      <c r="D22" s="67">
        <f>SUM(D10:D20)</f>
        <v>123</v>
      </c>
      <c r="E22" s="68">
        <f>SUM(E10:E20)</f>
        <v>115221084</v>
      </c>
      <c r="F22" s="69">
        <f aca="true" t="shared" si="0" ref="F22:Y22">SUM(F11:F20)</f>
        <v>46</v>
      </c>
      <c r="G22" s="68">
        <f t="shared" si="0"/>
        <v>25631848</v>
      </c>
      <c r="H22" s="70">
        <f t="shared" si="0"/>
        <v>9</v>
      </c>
      <c r="I22" s="68">
        <f t="shared" si="0"/>
        <v>6404602</v>
      </c>
      <c r="J22" s="69">
        <f t="shared" si="0"/>
        <v>2</v>
      </c>
      <c r="K22" s="68">
        <f t="shared" si="0"/>
        <v>1061634</v>
      </c>
      <c r="L22" s="70">
        <f t="shared" si="0"/>
        <v>1</v>
      </c>
      <c r="M22" s="68">
        <f t="shared" si="0"/>
        <v>892960</v>
      </c>
      <c r="N22" s="69">
        <f t="shared" si="0"/>
        <v>0</v>
      </c>
      <c r="O22" s="68">
        <f t="shared" si="0"/>
        <v>0</v>
      </c>
      <c r="P22" s="70">
        <f t="shared" si="0"/>
        <v>73</v>
      </c>
      <c r="Q22" s="68">
        <f t="shared" si="0"/>
        <v>76852752</v>
      </c>
      <c r="R22" s="69">
        <f t="shared" si="0"/>
        <v>35</v>
      </c>
      <c r="S22" s="68">
        <f t="shared" si="0"/>
        <v>19517595</v>
      </c>
      <c r="T22" s="70">
        <f t="shared" si="0"/>
        <v>182</v>
      </c>
      <c r="U22" s="68">
        <f t="shared" si="0"/>
        <v>151482136</v>
      </c>
      <c r="V22" s="69">
        <f t="shared" si="0"/>
        <v>54</v>
      </c>
      <c r="W22" s="68">
        <f t="shared" si="0"/>
        <v>29951267</v>
      </c>
      <c r="X22" s="70">
        <f t="shared" si="0"/>
        <v>104</v>
      </c>
      <c r="Y22" s="68">
        <f t="shared" si="0"/>
        <v>115619374</v>
      </c>
      <c r="Z22" s="69">
        <f>SUM(Z10:Z20)</f>
        <v>60</v>
      </c>
      <c r="AA22" s="68">
        <f aca="true" t="shared" si="1" ref="AA22:AM22">SUM(AA11:AA20)</f>
        <v>36783203</v>
      </c>
      <c r="AB22" s="70">
        <f t="shared" si="1"/>
        <v>89</v>
      </c>
      <c r="AC22" s="68">
        <f t="shared" si="1"/>
        <v>82893197</v>
      </c>
      <c r="AD22" s="69">
        <f t="shared" si="1"/>
        <v>34</v>
      </c>
      <c r="AE22" s="68">
        <f t="shared" si="1"/>
        <v>18839451</v>
      </c>
      <c r="AF22" s="70">
        <f t="shared" si="1"/>
        <v>0</v>
      </c>
      <c r="AG22" s="68">
        <f t="shared" si="1"/>
        <v>0</v>
      </c>
      <c r="AH22" s="69">
        <f t="shared" si="1"/>
        <v>0</v>
      </c>
      <c r="AI22" s="68">
        <f t="shared" si="1"/>
        <v>0</v>
      </c>
      <c r="AJ22" s="70">
        <f t="shared" si="1"/>
        <v>581</v>
      </c>
      <c r="AK22" s="68">
        <f t="shared" si="1"/>
        <v>549366105</v>
      </c>
      <c r="AL22" s="69">
        <f t="shared" si="1"/>
        <v>231</v>
      </c>
      <c r="AM22" s="71">
        <f t="shared" si="1"/>
        <v>131784998</v>
      </c>
      <c r="AS22" s="72"/>
    </row>
    <row r="23" spans="1:39" ht="17.25" customHeight="1">
      <c r="A23" s="23"/>
      <c r="B23" s="24"/>
      <c r="C23" s="24"/>
      <c r="D23" s="40"/>
      <c r="E23" s="41"/>
      <c r="F23" s="23"/>
      <c r="G23" s="41"/>
      <c r="H23" s="40"/>
      <c r="I23" s="41"/>
      <c r="J23" s="23"/>
      <c r="K23" s="41"/>
      <c r="L23" s="40"/>
      <c r="M23" s="41"/>
      <c r="N23" s="23"/>
      <c r="O23" s="41"/>
      <c r="P23" s="40"/>
      <c r="Q23" s="41"/>
      <c r="R23" s="23"/>
      <c r="S23" s="41"/>
      <c r="T23" s="40"/>
      <c r="U23" s="41"/>
      <c r="V23" s="23"/>
      <c r="W23" s="41"/>
      <c r="X23" s="40"/>
      <c r="Y23" s="41"/>
      <c r="Z23" s="23"/>
      <c r="AA23" s="41"/>
      <c r="AB23" s="40"/>
      <c r="AC23" s="41"/>
      <c r="AD23" s="23"/>
      <c r="AE23" s="41"/>
      <c r="AF23" s="40"/>
      <c r="AG23" s="41"/>
      <c r="AH23" s="23"/>
      <c r="AI23" s="41"/>
      <c r="AJ23" s="40"/>
      <c r="AK23" s="41"/>
      <c r="AL23" s="23"/>
      <c r="AM23" s="45"/>
    </row>
    <row r="24" spans="1:39" ht="17.25" customHeight="1">
      <c r="A24" s="39" t="s">
        <v>31</v>
      </c>
      <c r="B24" s="24"/>
      <c r="C24" s="24"/>
      <c r="D24" s="40"/>
      <c r="E24" s="41"/>
      <c r="F24" s="23"/>
      <c r="G24" s="41"/>
      <c r="H24" s="40"/>
      <c r="I24" s="41"/>
      <c r="J24" s="23"/>
      <c r="K24" s="41"/>
      <c r="L24" s="40"/>
      <c r="M24" s="41"/>
      <c r="N24" s="23"/>
      <c r="O24" s="41"/>
      <c r="P24" s="40"/>
      <c r="Q24" s="41"/>
      <c r="R24" s="23"/>
      <c r="S24" s="41"/>
      <c r="T24" s="40"/>
      <c r="U24" s="41"/>
      <c r="V24" s="23"/>
      <c r="W24" s="41"/>
      <c r="X24" s="40"/>
      <c r="Y24" s="41"/>
      <c r="Z24" s="23"/>
      <c r="AA24" s="41"/>
      <c r="AB24" s="40"/>
      <c r="AC24" s="41"/>
      <c r="AD24" s="23"/>
      <c r="AE24" s="41"/>
      <c r="AF24" s="40"/>
      <c r="AG24" s="41"/>
      <c r="AH24" s="23"/>
      <c r="AI24" s="41"/>
      <c r="AJ24" s="40"/>
      <c r="AK24" s="41"/>
      <c r="AL24" s="23"/>
      <c r="AM24" s="45"/>
    </row>
    <row r="25" spans="1:39" ht="17.25" customHeight="1">
      <c r="A25" s="46" t="s">
        <v>32</v>
      </c>
      <c r="B25" s="24"/>
      <c r="C25" s="24"/>
      <c r="D25" s="40">
        <v>0</v>
      </c>
      <c r="E25" s="41">
        <v>0</v>
      </c>
      <c r="F25" s="23">
        <v>0</v>
      </c>
      <c r="G25" s="41">
        <v>0</v>
      </c>
      <c r="H25" s="40">
        <v>0</v>
      </c>
      <c r="I25" s="41">
        <v>0</v>
      </c>
      <c r="J25" s="23">
        <v>0</v>
      </c>
      <c r="K25" s="41">
        <v>0</v>
      </c>
      <c r="L25" s="40">
        <v>0</v>
      </c>
      <c r="M25" s="41">
        <v>0</v>
      </c>
      <c r="N25" s="23">
        <v>0</v>
      </c>
      <c r="O25" s="41">
        <v>0</v>
      </c>
      <c r="P25" s="40">
        <v>0</v>
      </c>
      <c r="Q25" s="41">
        <v>0</v>
      </c>
      <c r="R25" s="23">
        <v>0</v>
      </c>
      <c r="S25" s="41">
        <v>0</v>
      </c>
      <c r="T25" s="40">
        <v>2</v>
      </c>
      <c r="U25" s="41">
        <v>1150600</v>
      </c>
      <c r="V25" s="23">
        <v>1</v>
      </c>
      <c r="W25" s="41">
        <v>337817</v>
      </c>
      <c r="X25" s="40">
        <v>14</v>
      </c>
      <c r="Y25" s="41">
        <v>13198312</v>
      </c>
      <c r="Z25" s="23">
        <v>7</v>
      </c>
      <c r="AA25" s="41">
        <v>2380719</v>
      </c>
      <c r="AB25" s="40">
        <v>1</v>
      </c>
      <c r="AC25" s="41">
        <v>1022540</v>
      </c>
      <c r="AD25" s="23">
        <v>1</v>
      </c>
      <c r="AE25" s="41">
        <v>337817</v>
      </c>
      <c r="AF25" s="40">
        <v>0</v>
      </c>
      <c r="AG25" s="41">
        <v>0</v>
      </c>
      <c r="AH25" s="23">
        <v>0</v>
      </c>
      <c r="AI25" s="41">
        <v>0</v>
      </c>
      <c r="AJ25" s="47">
        <f aca="true" t="shared" si="2" ref="AJ25:AK27">D25+H25+L25+P25+T25+X25+AF25+AB25</f>
        <v>17</v>
      </c>
      <c r="AK25" s="43">
        <f t="shared" si="2"/>
        <v>15371452</v>
      </c>
      <c r="AL25" s="48">
        <f>F25+J25+N25+R25+V25+Z25+AD25+AH25</f>
        <v>9</v>
      </c>
      <c r="AM25" s="45">
        <f>G25+K25+O25+S25+W25+AA25+AI25+AE25</f>
        <v>3056353</v>
      </c>
    </row>
    <row r="26" spans="1:39" ht="17.25" customHeight="1">
      <c r="A26" s="46" t="s">
        <v>33</v>
      </c>
      <c r="B26" s="24"/>
      <c r="C26" s="24"/>
      <c r="D26" s="42">
        <v>16</v>
      </c>
      <c r="E26" s="43">
        <v>14289174</v>
      </c>
      <c r="F26" s="44">
        <v>7</v>
      </c>
      <c r="G26" s="43">
        <v>3180719</v>
      </c>
      <c r="H26" s="42">
        <v>20</v>
      </c>
      <c r="I26" s="43">
        <v>15324600</v>
      </c>
      <c r="J26" s="44">
        <v>14</v>
      </c>
      <c r="K26" s="43">
        <v>5428438</v>
      </c>
      <c r="L26" s="42">
        <v>0</v>
      </c>
      <c r="M26" s="43">
        <v>0</v>
      </c>
      <c r="N26" s="44">
        <v>0</v>
      </c>
      <c r="O26" s="43">
        <v>0</v>
      </c>
      <c r="P26" s="42">
        <v>30</v>
      </c>
      <c r="Q26" s="43">
        <v>28330200</v>
      </c>
      <c r="R26" s="44">
        <v>17</v>
      </c>
      <c r="S26" s="43">
        <v>7032889</v>
      </c>
      <c r="T26" s="42">
        <v>14</v>
      </c>
      <c r="U26" s="43">
        <v>11572000</v>
      </c>
      <c r="V26" s="44">
        <v>7</v>
      </c>
      <c r="W26" s="43">
        <v>2318719</v>
      </c>
      <c r="X26" s="42">
        <v>36</v>
      </c>
      <c r="Y26" s="43">
        <v>32712200</v>
      </c>
      <c r="Z26" s="44">
        <v>28</v>
      </c>
      <c r="AA26" s="43">
        <v>11722876</v>
      </c>
      <c r="AB26" s="42">
        <v>43</v>
      </c>
      <c r="AC26" s="43">
        <v>40653290</v>
      </c>
      <c r="AD26" s="44">
        <v>26</v>
      </c>
      <c r="AE26" s="43">
        <v>11036242</v>
      </c>
      <c r="AF26" s="40">
        <v>0</v>
      </c>
      <c r="AG26" s="41">
        <v>0</v>
      </c>
      <c r="AH26" s="23">
        <v>0</v>
      </c>
      <c r="AI26" s="41">
        <v>0</v>
      </c>
      <c r="AJ26" s="47">
        <f t="shared" si="2"/>
        <v>159</v>
      </c>
      <c r="AK26" s="43">
        <f t="shared" si="2"/>
        <v>142881464</v>
      </c>
      <c r="AL26" s="48">
        <f>F26+J26+N26+R26+V26+Z26+AD26+AH26</f>
        <v>99</v>
      </c>
      <c r="AM26" s="45">
        <f>G26+K26+O26+S26+W26+AA26+AI26+AE26</f>
        <v>40719883</v>
      </c>
    </row>
    <row r="27" spans="1:39" ht="17.25" customHeight="1">
      <c r="A27" s="51" t="s">
        <v>34</v>
      </c>
      <c r="B27" s="17"/>
      <c r="C27" s="17"/>
      <c r="D27" s="73">
        <v>13</v>
      </c>
      <c r="E27" s="74">
        <v>8073220</v>
      </c>
      <c r="F27" s="75">
        <v>6</v>
      </c>
      <c r="G27" s="74">
        <v>2118902</v>
      </c>
      <c r="H27" s="76">
        <v>6</v>
      </c>
      <c r="I27" s="53">
        <v>3509333</v>
      </c>
      <c r="J27" s="77">
        <v>3</v>
      </c>
      <c r="K27" s="53">
        <v>863451</v>
      </c>
      <c r="L27" s="76">
        <v>0</v>
      </c>
      <c r="M27" s="53">
        <v>0</v>
      </c>
      <c r="N27" s="77">
        <v>0</v>
      </c>
      <c r="O27" s="53">
        <v>0</v>
      </c>
      <c r="P27" s="73">
        <v>8</v>
      </c>
      <c r="Q27" s="74">
        <v>7891287</v>
      </c>
      <c r="R27" s="75">
        <v>7</v>
      </c>
      <c r="S27" s="74">
        <v>2290719</v>
      </c>
      <c r="T27" s="73">
        <v>0</v>
      </c>
      <c r="U27" s="74">
        <v>0</v>
      </c>
      <c r="V27" s="75">
        <v>0</v>
      </c>
      <c r="W27" s="74">
        <v>0</v>
      </c>
      <c r="X27" s="73">
        <v>8</v>
      </c>
      <c r="Y27" s="74">
        <v>5223704</v>
      </c>
      <c r="Z27" s="75">
        <v>6</v>
      </c>
      <c r="AA27" s="74">
        <v>2118902</v>
      </c>
      <c r="AB27" s="73">
        <v>5</v>
      </c>
      <c r="AC27" s="74">
        <v>2869435</v>
      </c>
      <c r="AD27" s="75">
        <v>4</v>
      </c>
      <c r="AE27" s="74">
        <v>1379268</v>
      </c>
      <c r="AF27" s="73">
        <v>0</v>
      </c>
      <c r="AG27" s="74">
        <v>0</v>
      </c>
      <c r="AH27" s="75">
        <v>0</v>
      </c>
      <c r="AI27" s="74">
        <v>0</v>
      </c>
      <c r="AJ27" s="52">
        <f t="shared" si="2"/>
        <v>40</v>
      </c>
      <c r="AK27" s="53">
        <f t="shared" si="2"/>
        <v>27566979</v>
      </c>
      <c r="AL27" s="54">
        <f>F27+J27+N27+R27+V27+Z27+AD27+AH27</f>
        <v>26</v>
      </c>
      <c r="AM27" s="58">
        <f>G27+K27+O27+S27+W27+AA27+AI27+AE27</f>
        <v>8771242</v>
      </c>
    </row>
    <row r="28" spans="1:39" ht="17.25" customHeight="1">
      <c r="A28" s="78"/>
      <c r="B28" s="60"/>
      <c r="C28" s="60"/>
      <c r="D28" s="79"/>
      <c r="E28" s="80"/>
      <c r="F28" s="78"/>
      <c r="G28" s="80"/>
      <c r="H28" s="79"/>
      <c r="I28" s="80"/>
      <c r="J28" s="78"/>
      <c r="K28" s="80"/>
      <c r="L28" s="79"/>
      <c r="M28" s="80"/>
      <c r="N28" s="78"/>
      <c r="O28" s="80"/>
      <c r="P28" s="79"/>
      <c r="Q28" s="80"/>
      <c r="R28" s="78"/>
      <c r="S28" s="80"/>
      <c r="T28" s="79"/>
      <c r="U28" s="81"/>
      <c r="V28" s="78"/>
      <c r="W28" s="80"/>
      <c r="X28" s="79"/>
      <c r="Y28" s="80"/>
      <c r="Z28" s="78"/>
      <c r="AA28" s="80"/>
      <c r="AB28" s="79"/>
      <c r="AC28" s="80"/>
      <c r="AD28" s="78"/>
      <c r="AE28" s="80"/>
      <c r="AF28" s="79"/>
      <c r="AG28" s="80"/>
      <c r="AH28" s="78"/>
      <c r="AI28" s="80"/>
      <c r="AJ28" s="79"/>
      <c r="AK28" s="80"/>
      <c r="AL28" s="78"/>
      <c r="AM28" s="64"/>
    </row>
    <row r="29" spans="1:39" ht="17.25" customHeight="1">
      <c r="A29" s="65" t="s">
        <v>35</v>
      </c>
      <c r="B29" s="82"/>
      <c r="C29" s="82"/>
      <c r="D29" s="83">
        <f aca="true" t="shared" si="3" ref="D29:AA29">D26+D27+D25</f>
        <v>29</v>
      </c>
      <c r="E29" s="68">
        <f t="shared" si="3"/>
        <v>22362394</v>
      </c>
      <c r="F29" s="84">
        <f t="shared" si="3"/>
        <v>13</v>
      </c>
      <c r="G29" s="68">
        <f t="shared" si="3"/>
        <v>5299621</v>
      </c>
      <c r="H29" s="83">
        <f t="shared" si="3"/>
        <v>26</v>
      </c>
      <c r="I29" s="68">
        <f t="shared" si="3"/>
        <v>18833933</v>
      </c>
      <c r="J29" s="84">
        <f t="shared" si="3"/>
        <v>17</v>
      </c>
      <c r="K29" s="68">
        <f t="shared" si="3"/>
        <v>6291889</v>
      </c>
      <c r="L29" s="83">
        <f t="shared" si="3"/>
        <v>0</v>
      </c>
      <c r="M29" s="68">
        <f t="shared" si="3"/>
        <v>0</v>
      </c>
      <c r="N29" s="84">
        <f t="shared" si="3"/>
        <v>0</v>
      </c>
      <c r="O29" s="68">
        <f t="shared" si="3"/>
        <v>0</v>
      </c>
      <c r="P29" s="83">
        <f t="shared" si="3"/>
        <v>38</v>
      </c>
      <c r="Q29" s="68">
        <f t="shared" si="3"/>
        <v>36221487</v>
      </c>
      <c r="R29" s="84">
        <f t="shared" si="3"/>
        <v>24</v>
      </c>
      <c r="S29" s="68">
        <f t="shared" si="3"/>
        <v>9323608</v>
      </c>
      <c r="T29" s="83">
        <f t="shared" si="3"/>
        <v>16</v>
      </c>
      <c r="U29" s="68">
        <f t="shared" si="3"/>
        <v>12722600</v>
      </c>
      <c r="V29" s="84">
        <f t="shared" si="3"/>
        <v>8</v>
      </c>
      <c r="W29" s="68">
        <f t="shared" si="3"/>
        <v>2656536</v>
      </c>
      <c r="X29" s="83">
        <f t="shared" si="3"/>
        <v>58</v>
      </c>
      <c r="Y29" s="68">
        <f t="shared" si="3"/>
        <v>51134216</v>
      </c>
      <c r="Z29" s="84">
        <f t="shared" si="3"/>
        <v>41</v>
      </c>
      <c r="AA29" s="68">
        <f t="shared" si="3"/>
        <v>16222497</v>
      </c>
      <c r="AB29" s="83">
        <f>SUM(AB25:AB27)</f>
        <v>49</v>
      </c>
      <c r="AC29" s="68">
        <f>SUM(AC25:AC27)</f>
        <v>44545265</v>
      </c>
      <c r="AD29" s="84">
        <f>SUM(AD25:AD27)</f>
        <v>31</v>
      </c>
      <c r="AE29" s="68">
        <f>SUM(AE25:AE27)</f>
        <v>12753327</v>
      </c>
      <c r="AF29" s="83">
        <f aca="true" t="shared" si="4" ref="AF29:AM29">AF26+AF27+AF25</f>
        <v>0</v>
      </c>
      <c r="AG29" s="68">
        <f t="shared" si="4"/>
        <v>0</v>
      </c>
      <c r="AH29" s="84">
        <f t="shared" si="4"/>
        <v>0</v>
      </c>
      <c r="AI29" s="68">
        <f t="shared" si="4"/>
        <v>0</v>
      </c>
      <c r="AJ29" s="83">
        <f t="shared" si="4"/>
        <v>216</v>
      </c>
      <c r="AK29" s="68">
        <f t="shared" si="4"/>
        <v>185819895</v>
      </c>
      <c r="AL29" s="84">
        <f t="shared" si="4"/>
        <v>134</v>
      </c>
      <c r="AM29" s="85">
        <f t="shared" si="4"/>
        <v>52547478</v>
      </c>
    </row>
    <row r="30" spans="1:39" ht="17.25" customHeight="1">
      <c r="A30" s="23"/>
      <c r="B30" s="24"/>
      <c r="C30" s="24"/>
      <c r="D30" s="40"/>
      <c r="E30" s="41"/>
      <c r="F30" s="23"/>
      <c r="G30" s="41"/>
      <c r="H30" s="40"/>
      <c r="I30" s="41"/>
      <c r="J30" s="23"/>
      <c r="K30" s="41"/>
      <c r="L30" s="40"/>
      <c r="M30" s="41"/>
      <c r="N30" s="23"/>
      <c r="O30" s="41"/>
      <c r="P30" s="40"/>
      <c r="Q30" s="41"/>
      <c r="R30" s="23"/>
      <c r="S30" s="41"/>
      <c r="T30" s="40"/>
      <c r="U30" s="41"/>
      <c r="V30" s="23"/>
      <c r="W30" s="41"/>
      <c r="X30" s="40"/>
      <c r="Y30" s="41"/>
      <c r="Z30" s="23"/>
      <c r="AA30" s="41"/>
      <c r="AB30" s="40"/>
      <c r="AC30" s="41"/>
      <c r="AD30" s="23"/>
      <c r="AE30" s="41"/>
      <c r="AF30" s="40"/>
      <c r="AG30" s="41"/>
      <c r="AH30" s="23"/>
      <c r="AI30" s="41"/>
      <c r="AJ30" s="40"/>
      <c r="AK30" s="41"/>
      <c r="AL30" s="23"/>
      <c r="AM30" s="45"/>
    </row>
    <row r="31" spans="1:45" ht="17.25" customHeight="1">
      <c r="A31" s="39" t="s">
        <v>36</v>
      </c>
      <c r="B31" s="24"/>
      <c r="C31" s="24"/>
      <c r="D31" s="47"/>
      <c r="E31" s="43"/>
      <c r="F31" s="48"/>
      <c r="G31" s="43"/>
      <c r="H31" s="47"/>
      <c r="I31" s="43"/>
      <c r="J31" s="48"/>
      <c r="K31" s="43"/>
      <c r="L31" s="47"/>
      <c r="M31" s="43"/>
      <c r="N31" s="48"/>
      <c r="O31" s="43"/>
      <c r="P31" s="47"/>
      <c r="Q31" s="43"/>
      <c r="R31" s="48"/>
      <c r="S31" s="43"/>
      <c r="T31" s="47"/>
      <c r="U31" s="43"/>
      <c r="V31" s="48"/>
      <c r="W31" s="43"/>
      <c r="X31" s="47"/>
      <c r="Y31" s="43"/>
      <c r="Z31" s="48"/>
      <c r="AA31" s="43"/>
      <c r="AB31" s="47"/>
      <c r="AC31" s="43"/>
      <c r="AD31" s="48"/>
      <c r="AE31" s="43"/>
      <c r="AF31" s="47"/>
      <c r="AG31" s="43"/>
      <c r="AH31" s="48"/>
      <c r="AI31" s="43"/>
      <c r="AJ31" s="47"/>
      <c r="AK31" s="43"/>
      <c r="AL31" s="48"/>
      <c r="AM31" s="45"/>
      <c r="AS31" s="86"/>
    </row>
    <row r="32" spans="1:39" ht="17.25" customHeight="1">
      <c r="A32" s="46" t="s">
        <v>37</v>
      </c>
      <c r="B32" s="24"/>
      <c r="C32" s="24"/>
      <c r="D32" s="47">
        <v>10</v>
      </c>
      <c r="E32" s="43">
        <v>10541415</v>
      </c>
      <c r="F32" s="48">
        <v>5</v>
      </c>
      <c r="G32" s="43">
        <v>4162100</v>
      </c>
      <c r="H32" s="47">
        <v>8</v>
      </c>
      <c r="I32" s="43">
        <v>10026654</v>
      </c>
      <c r="J32" s="48">
        <v>5</v>
      </c>
      <c r="K32" s="43">
        <v>3481798</v>
      </c>
      <c r="L32" s="47">
        <v>0</v>
      </c>
      <c r="M32" s="43">
        <v>0</v>
      </c>
      <c r="N32" s="48">
        <v>0</v>
      </c>
      <c r="O32" s="43">
        <v>0</v>
      </c>
      <c r="P32" s="47">
        <v>32</v>
      </c>
      <c r="Q32" s="43">
        <v>34586229</v>
      </c>
      <c r="R32" s="48">
        <v>9</v>
      </c>
      <c r="S32" s="43">
        <v>7051600</v>
      </c>
      <c r="T32" s="47">
        <v>13</v>
      </c>
      <c r="U32" s="43">
        <v>17405700</v>
      </c>
      <c r="V32" s="48">
        <v>2</v>
      </c>
      <c r="W32" s="43">
        <v>1363200</v>
      </c>
      <c r="X32" s="47">
        <v>36</v>
      </c>
      <c r="Y32" s="43">
        <v>53668200</v>
      </c>
      <c r="Z32" s="48">
        <v>18</v>
      </c>
      <c r="AA32" s="43">
        <v>16008450</v>
      </c>
      <c r="AB32" s="47">
        <v>45</v>
      </c>
      <c r="AC32" s="43">
        <v>68859192</v>
      </c>
      <c r="AD32" s="48">
        <v>18</v>
      </c>
      <c r="AE32" s="43">
        <v>15073380</v>
      </c>
      <c r="AF32" s="47">
        <v>0</v>
      </c>
      <c r="AG32" s="43">
        <v>0</v>
      </c>
      <c r="AH32" s="48">
        <v>0</v>
      </c>
      <c r="AI32" s="43">
        <v>0</v>
      </c>
      <c r="AJ32" s="47">
        <f>D32+AB32+H32+L32+P32+T32+X32+AF32</f>
        <v>144</v>
      </c>
      <c r="AK32" s="43">
        <f>E32+AC32+I32+M32+Q32+U32+Y32+AG32</f>
        <v>195087390</v>
      </c>
      <c r="AL32" s="48">
        <f>F32+J32+N32+R32+V32+Z32+AD32+AH32</f>
        <v>57</v>
      </c>
      <c r="AM32" s="45">
        <f>G32+K32+O32+S32+W32+AA32+AI32+AE32</f>
        <v>47140528</v>
      </c>
    </row>
    <row r="33" spans="1:39" ht="17.25" customHeight="1">
      <c r="A33" s="46" t="s">
        <v>38</v>
      </c>
      <c r="B33" s="24"/>
      <c r="C33" s="24"/>
      <c r="D33" s="47">
        <v>2</v>
      </c>
      <c r="E33" s="43">
        <v>2970082</v>
      </c>
      <c r="F33" s="48">
        <v>0</v>
      </c>
      <c r="G33" s="43">
        <v>0</v>
      </c>
      <c r="H33" s="47">
        <v>7</v>
      </c>
      <c r="I33" s="43">
        <v>6340162</v>
      </c>
      <c r="J33" s="48">
        <v>0</v>
      </c>
      <c r="K33" s="43">
        <v>0</v>
      </c>
      <c r="L33" s="47">
        <v>0</v>
      </c>
      <c r="M33" s="43">
        <v>0</v>
      </c>
      <c r="N33" s="48">
        <v>0</v>
      </c>
      <c r="O33" s="43">
        <v>0</v>
      </c>
      <c r="P33" s="47">
        <v>116</v>
      </c>
      <c r="Q33" s="43">
        <v>116983572</v>
      </c>
      <c r="R33" s="48">
        <v>33</v>
      </c>
      <c r="S33" s="43">
        <v>25255988</v>
      </c>
      <c r="T33" s="47">
        <v>12</v>
      </c>
      <c r="U33" s="43">
        <v>10069387</v>
      </c>
      <c r="V33" s="48">
        <v>1</v>
      </c>
      <c r="W33" s="43">
        <v>880600</v>
      </c>
      <c r="X33" s="47">
        <v>2</v>
      </c>
      <c r="Y33" s="43">
        <v>1964003</v>
      </c>
      <c r="Z33" s="48">
        <v>1</v>
      </c>
      <c r="AA33" s="43">
        <v>1173000</v>
      </c>
      <c r="AB33" s="47">
        <v>131</v>
      </c>
      <c r="AC33" s="43">
        <v>166609004</v>
      </c>
      <c r="AD33" s="48">
        <v>44</v>
      </c>
      <c r="AE33" s="43">
        <v>35686140</v>
      </c>
      <c r="AF33" s="47">
        <v>0</v>
      </c>
      <c r="AG33" s="43">
        <v>0</v>
      </c>
      <c r="AH33" s="48">
        <v>0</v>
      </c>
      <c r="AI33" s="43">
        <v>0</v>
      </c>
      <c r="AJ33" s="47">
        <f>D33+AB33+H33+L33+P33+T33+X33+AF33</f>
        <v>270</v>
      </c>
      <c r="AK33" s="43">
        <f>E33+AC33+I33+M33+Q33+U33+Y33+AG33</f>
        <v>304936210</v>
      </c>
      <c r="AL33" s="48">
        <f>F33+J33+N33+R33+V33+Z33+AD33+AH33</f>
        <v>79</v>
      </c>
      <c r="AM33" s="45">
        <f>G33+K33+O33+S33+W33+AA33+AI33+AE33</f>
        <v>62995728</v>
      </c>
    </row>
    <row r="34" spans="1:39" ht="17.25" customHeight="1">
      <c r="A34" s="51" t="s">
        <v>39</v>
      </c>
      <c r="B34" s="17"/>
      <c r="C34" s="17"/>
      <c r="D34" s="52"/>
      <c r="E34" s="53"/>
      <c r="F34" s="54"/>
      <c r="G34" s="53"/>
      <c r="H34" s="52"/>
      <c r="I34" s="53"/>
      <c r="J34" s="54"/>
      <c r="K34" s="53"/>
      <c r="L34" s="52"/>
      <c r="M34" s="53"/>
      <c r="N34" s="54"/>
      <c r="O34" s="53"/>
      <c r="P34" s="52"/>
      <c r="Q34" s="53"/>
      <c r="R34" s="54"/>
      <c r="S34" s="53"/>
      <c r="T34" s="52"/>
      <c r="U34" s="53"/>
      <c r="V34" s="54"/>
      <c r="W34" s="53"/>
      <c r="X34" s="52"/>
      <c r="Y34" s="53"/>
      <c r="Z34" s="54"/>
      <c r="AA34" s="53"/>
      <c r="AB34" s="52"/>
      <c r="AC34" s="53"/>
      <c r="AD34" s="54"/>
      <c r="AE34" s="53"/>
      <c r="AF34" s="52"/>
      <c r="AG34" s="53"/>
      <c r="AH34" s="54"/>
      <c r="AI34" s="53"/>
      <c r="AJ34" s="52"/>
      <c r="AK34" s="53"/>
      <c r="AL34" s="54"/>
      <c r="AM34" s="58"/>
    </row>
    <row r="35" spans="1:39" ht="17.25" customHeight="1">
      <c r="A35" s="87"/>
      <c r="B35" s="88"/>
      <c r="C35" s="88"/>
      <c r="D35" s="89"/>
      <c r="E35" s="90"/>
      <c r="F35" s="91"/>
      <c r="G35" s="90"/>
      <c r="H35" s="89"/>
      <c r="I35" s="92"/>
      <c r="J35" s="91"/>
      <c r="K35" s="90"/>
      <c r="L35" s="89"/>
      <c r="M35" s="90"/>
      <c r="N35" s="91"/>
      <c r="O35" s="90"/>
      <c r="P35" s="89"/>
      <c r="Q35" s="90"/>
      <c r="R35" s="91"/>
      <c r="S35" s="90"/>
      <c r="T35" s="89"/>
      <c r="U35" s="90"/>
      <c r="V35" s="91"/>
      <c r="W35" s="90"/>
      <c r="X35" s="89"/>
      <c r="Y35" s="90"/>
      <c r="Z35" s="91"/>
      <c r="AA35" s="90"/>
      <c r="AB35" s="89"/>
      <c r="AC35" s="90"/>
      <c r="AD35" s="91"/>
      <c r="AE35" s="90"/>
      <c r="AF35" s="89"/>
      <c r="AG35" s="90"/>
      <c r="AH35" s="91"/>
      <c r="AI35" s="90"/>
      <c r="AJ35" s="89"/>
      <c r="AK35" s="90"/>
      <c r="AL35" s="91"/>
      <c r="AM35" s="93"/>
    </row>
    <row r="36" spans="1:39" ht="17.25" customHeight="1">
      <c r="A36" s="94" t="s">
        <v>40</v>
      </c>
      <c r="B36" s="95"/>
      <c r="C36" s="95"/>
      <c r="D36" s="96">
        <f aca="true" t="shared" si="5" ref="D36:U36">SUM(D32:D34)</f>
        <v>12</v>
      </c>
      <c r="E36" s="97">
        <f t="shared" si="5"/>
        <v>13511497</v>
      </c>
      <c r="F36" s="98">
        <f t="shared" si="5"/>
        <v>5</v>
      </c>
      <c r="G36" s="97">
        <f t="shared" si="5"/>
        <v>4162100</v>
      </c>
      <c r="H36" s="99">
        <f t="shared" si="5"/>
        <v>15</v>
      </c>
      <c r="I36" s="97">
        <f t="shared" si="5"/>
        <v>16366816</v>
      </c>
      <c r="J36" s="98">
        <f t="shared" si="5"/>
        <v>5</v>
      </c>
      <c r="K36" s="97">
        <f t="shared" si="5"/>
        <v>3481798</v>
      </c>
      <c r="L36" s="96">
        <f t="shared" si="5"/>
        <v>0</v>
      </c>
      <c r="M36" s="97">
        <f t="shared" si="5"/>
        <v>0</v>
      </c>
      <c r="N36" s="98">
        <f t="shared" si="5"/>
        <v>0</v>
      </c>
      <c r="O36" s="97">
        <f t="shared" si="5"/>
        <v>0</v>
      </c>
      <c r="P36" s="96">
        <f t="shared" si="5"/>
        <v>148</v>
      </c>
      <c r="Q36" s="97">
        <f t="shared" si="5"/>
        <v>151569801</v>
      </c>
      <c r="R36" s="98">
        <f t="shared" si="5"/>
        <v>42</v>
      </c>
      <c r="S36" s="97">
        <f t="shared" si="5"/>
        <v>32307588</v>
      </c>
      <c r="T36" s="96">
        <f t="shared" si="5"/>
        <v>25</v>
      </c>
      <c r="U36" s="97">
        <f t="shared" si="5"/>
        <v>27475087</v>
      </c>
      <c r="V36" s="98">
        <f>SUM(V32:V33)</f>
        <v>3</v>
      </c>
      <c r="W36" s="97">
        <f>SUM(W32:W33)</f>
        <v>2243800</v>
      </c>
      <c r="X36" s="96">
        <f aca="true" t="shared" si="6" ref="X36:AM36">SUM(X32:X34)</f>
        <v>38</v>
      </c>
      <c r="Y36" s="97">
        <f t="shared" si="6"/>
        <v>55632203</v>
      </c>
      <c r="Z36" s="98">
        <f t="shared" si="6"/>
        <v>19</v>
      </c>
      <c r="AA36" s="97">
        <f t="shared" si="6"/>
        <v>17181450</v>
      </c>
      <c r="AB36" s="96">
        <f t="shared" si="6"/>
        <v>176</v>
      </c>
      <c r="AC36" s="97">
        <f t="shared" si="6"/>
        <v>235468196</v>
      </c>
      <c r="AD36" s="98">
        <f t="shared" si="6"/>
        <v>62</v>
      </c>
      <c r="AE36" s="97">
        <f t="shared" si="6"/>
        <v>50759520</v>
      </c>
      <c r="AF36" s="96">
        <f t="shared" si="6"/>
        <v>0</v>
      </c>
      <c r="AG36" s="97">
        <f t="shared" si="6"/>
        <v>0</v>
      </c>
      <c r="AH36" s="98">
        <f t="shared" si="6"/>
        <v>0</v>
      </c>
      <c r="AI36" s="97">
        <f t="shared" si="6"/>
        <v>0</v>
      </c>
      <c r="AJ36" s="96">
        <f t="shared" si="6"/>
        <v>414</v>
      </c>
      <c r="AK36" s="97">
        <f t="shared" si="6"/>
        <v>500023600</v>
      </c>
      <c r="AL36" s="98">
        <f t="shared" si="6"/>
        <v>136</v>
      </c>
      <c r="AM36" s="100">
        <f t="shared" si="6"/>
        <v>110136256</v>
      </c>
    </row>
    <row r="37" spans="1:39" ht="17.25" customHeight="1">
      <c r="A37" s="23"/>
      <c r="B37" s="24"/>
      <c r="C37" s="24"/>
      <c r="D37" s="47"/>
      <c r="E37" s="43"/>
      <c r="F37" s="48"/>
      <c r="G37" s="43"/>
      <c r="H37" s="47"/>
      <c r="I37" s="43"/>
      <c r="J37" s="48"/>
      <c r="K37" s="43"/>
      <c r="L37" s="47"/>
      <c r="M37" s="43"/>
      <c r="N37" s="48"/>
      <c r="O37" s="43"/>
      <c r="P37" s="47"/>
      <c r="Q37" s="43"/>
      <c r="R37" s="48"/>
      <c r="S37" s="43"/>
      <c r="T37" s="47"/>
      <c r="U37" s="43"/>
      <c r="V37" s="48"/>
      <c r="W37" s="43"/>
      <c r="X37" s="47"/>
      <c r="Y37" s="43"/>
      <c r="Z37" s="48"/>
      <c r="AA37" s="43"/>
      <c r="AB37" s="47"/>
      <c r="AC37" s="43"/>
      <c r="AD37" s="48"/>
      <c r="AE37" s="43"/>
      <c r="AF37" s="47"/>
      <c r="AG37" s="43"/>
      <c r="AH37" s="48"/>
      <c r="AI37" s="43"/>
      <c r="AJ37" s="47"/>
      <c r="AK37" s="43"/>
      <c r="AL37" s="48"/>
      <c r="AM37" s="45"/>
    </row>
    <row r="38" spans="1:43" ht="17.25" customHeight="1">
      <c r="A38" s="39" t="s">
        <v>41</v>
      </c>
      <c r="B38" s="24"/>
      <c r="C38" s="24"/>
      <c r="D38" s="47"/>
      <c r="E38" s="43"/>
      <c r="F38" s="48"/>
      <c r="G38" s="43"/>
      <c r="H38" s="47"/>
      <c r="I38" s="43"/>
      <c r="J38" s="48"/>
      <c r="K38" s="43"/>
      <c r="L38" s="47"/>
      <c r="M38" s="43"/>
      <c r="N38" s="48"/>
      <c r="O38" s="43"/>
      <c r="P38" s="47"/>
      <c r="Q38" s="43"/>
      <c r="R38" s="48"/>
      <c r="S38" s="43"/>
      <c r="T38" s="47"/>
      <c r="U38" s="43"/>
      <c r="V38" s="48"/>
      <c r="W38" s="43"/>
      <c r="X38" s="47"/>
      <c r="Y38" s="43"/>
      <c r="Z38" s="48"/>
      <c r="AA38" s="43"/>
      <c r="AB38" s="47"/>
      <c r="AC38" s="43"/>
      <c r="AD38" s="48"/>
      <c r="AE38" s="43"/>
      <c r="AF38" s="47"/>
      <c r="AG38" s="43"/>
      <c r="AH38" s="48"/>
      <c r="AI38" s="43"/>
      <c r="AJ38" s="47"/>
      <c r="AK38" s="43"/>
      <c r="AL38" s="48"/>
      <c r="AM38" s="45"/>
      <c r="AQ38" s="101"/>
    </row>
    <row r="39" spans="1:39" ht="17.25" customHeight="1">
      <c r="A39" s="39" t="s">
        <v>42</v>
      </c>
      <c r="B39" s="24"/>
      <c r="C39" s="24"/>
      <c r="D39" s="47"/>
      <c r="E39" s="43"/>
      <c r="F39" s="48"/>
      <c r="G39" s="43"/>
      <c r="H39" s="47"/>
      <c r="I39" s="43"/>
      <c r="J39" s="48"/>
      <c r="K39" s="43"/>
      <c r="L39" s="47"/>
      <c r="M39" s="43"/>
      <c r="N39" s="48"/>
      <c r="O39" s="43"/>
      <c r="P39" s="47"/>
      <c r="Q39" s="43"/>
      <c r="R39" s="48"/>
      <c r="S39" s="43"/>
      <c r="T39" s="47"/>
      <c r="U39" s="43"/>
      <c r="V39" s="48"/>
      <c r="W39" s="43"/>
      <c r="X39" s="47"/>
      <c r="Y39" s="43"/>
      <c r="Z39" s="48"/>
      <c r="AA39" s="43"/>
      <c r="AB39" s="47"/>
      <c r="AC39" s="43"/>
      <c r="AD39" s="48"/>
      <c r="AE39" s="43"/>
      <c r="AF39" s="47"/>
      <c r="AG39" s="43"/>
      <c r="AH39" s="48"/>
      <c r="AI39" s="43"/>
      <c r="AJ39" s="47"/>
      <c r="AK39" s="43"/>
      <c r="AL39" s="48"/>
      <c r="AM39" s="45"/>
    </row>
    <row r="40" spans="1:39" ht="17.25" customHeight="1">
      <c r="A40" s="46" t="s">
        <v>43</v>
      </c>
      <c r="B40" s="24"/>
      <c r="C40" s="24"/>
      <c r="D40" s="47">
        <v>51</v>
      </c>
      <c r="E40" s="43">
        <v>27971610</v>
      </c>
      <c r="F40" s="48">
        <v>12</v>
      </c>
      <c r="G40" s="43">
        <v>5209387</v>
      </c>
      <c r="H40" s="47">
        <v>21</v>
      </c>
      <c r="I40" s="43">
        <v>11719730</v>
      </c>
      <c r="J40" s="48">
        <v>6</v>
      </c>
      <c r="K40" s="43">
        <v>3102902</v>
      </c>
      <c r="L40" s="47">
        <v>13</v>
      </c>
      <c r="M40" s="43">
        <v>6672203</v>
      </c>
      <c r="N40" s="48">
        <v>1</v>
      </c>
      <c r="O40" s="43">
        <v>403817</v>
      </c>
      <c r="P40" s="47">
        <v>81</v>
      </c>
      <c r="Q40" s="43">
        <v>50875841</v>
      </c>
      <c r="R40" s="48">
        <v>34</v>
      </c>
      <c r="S40" s="43">
        <v>17096278</v>
      </c>
      <c r="T40" s="47">
        <v>42</v>
      </c>
      <c r="U40" s="43">
        <v>26427618</v>
      </c>
      <c r="V40" s="48">
        <v>9</v>
      </c>
      <c r="W40" s="43">
        <v>3834353</v>
      </c>
      <c r="X40" s="47">
        <v>54</v>
      </c>
      <c r="Y40" s="43">
        <v>32645751</v>
      </c>
      <c r="Z40" s="48">
        <v>32</v>
      </c>
      <c r="AA40" s="43">
        <v>16174400</v>
      </c>
      <c r="AB40" s="47">
        <v>36</v>
      </c>
      <c r="AC40" s="43">
        <v>29457106</v>
      </c>
      <c r="AD40" s="48">
        <v>9</v>
      </c>
      <c r="AE40" s="43">
        <v>4503853</v>
      </c>
      <c r="AF40" s="47">
        <v>0</v>
      </c>
      <c r="AG40" s="43">
        <v>0</v>
      </c>
      <c r="AH40" s="48">
        <v>0</v>
      </c>
      <c r="AI40" s="43">
        <v>0</v>
      </c>
      <c r="AJ40" s="47">
        <f>D40+AB40+H40+L40+P40+T40+X40+AF40</f>
        <v>298</v>
      </c>
      <c r="AK40" s="43">
        <f>E40+AC40+I40+M40+Q40+U40+Y40+AG40</f>
        <v>185769859</v>
      </c>
      <c r="AL40" s="48">
        <f>F40+AD40+J40+N40+R40+V40+Z40+AH40</f>
        <v>103</v>
      </c>
      <c r="AM40" s="102">
        <f>G40+K40+O40+S40+W40+AA40+AI40+AE40</f>
        <v>50324990</v>
      </c>
    </row>
    <row r="41" spans="1:39" ht="17.25" customHeight="1">
      <c r="A41" s="46" t="s">
        <v>44</v>
      </c>
      <c r="B41" s="24"/>
      <c r="C41" s="24"/>
      <c r="D41" s="47"/>
      <c r="E41" s="43"/>
      <c r="F41" s="48"/>
      <c r="G41" s="43"/>
      <c r="H41" s="47"/>
      <c r="I41" s="43"/>
      <c r="J41" s="48"/>
      <c r="K41" s="43"/>
      <c r="L41" s="47"/>
      <c r="M41" s="43"/>
      <c r="N41" s="48"/>
      <c r="O41" s="43"/>
      <c r="P41" s="47"/>
      <c r="Q41" s="43"/>
      <c r="R41" s="48"/>
      <c r="S41" s="43"/>
      <c r="T41" s="47"/>
      <c r="U41" s="43"/>
      <c r="V41" s="48"/>
      <c r="W41" s="43"/>
      <c r="X41" s="47"/>
      <c r="Y41" s="43"/>
      <c r="Z41" s="48"/>
      <c r="AA41" s="43"/>
      <c r="AB41" s="47"/>
      <c r="AC41" s="43"/>
      <c r="AD41" s="48"/>
      <c r="AE41" s="43"/>
      <c r="AF41" s="47"/>
      <c r="AG41" s="43"/>
      <c r="AH41" s="48"/>
      <c r="AI41" s="43"/>
      <c r="AJ41" s="47"/>
      <c r="AK41" s="43"/>
      <c r="AL41" s="48"/>
      <c r="AM41" s="102"/>
    </row>
    <row r="42" spans="1:39" ht="17.25" customHeight="1">
      <c r="A42" s="46" t="s">
        <v>45</v>
      </c>
      <c r="B42" s="24"/>
      <c r="C42" s="24"/>
      <c r="D42" s="47">
        <v>13</v>
      </c>
      <c r="E42" s="43">
        <v>13869951</v>
      </c>
      <c r="F42" s="48">
        <v>6</v>
      </c>
      <c r="G42" s="43">
        <v>4154902</v>
      </c>
      <c r="H42" s="47">
        <v>3</v>
      </c>
      <c r="I42" s="43">
        <v>1818740</v>
      </c>
      <c r="J42" s="48">
        <v>1</v>
      </c>
      <c r="K42" s="43">
        <v>547317</v>
      </c>
      <c r="L42" s="47">
        <v>0</v>
      </c>
      <c r="M42" s="43">
        <v>0</v>
      </c>
      <c r="N42" s="48">
        <v>0</v>
      </c>
      <c r="O42" s="43">
        <v>0</v>
      </c>
      <c r="P42" s="47">
        <v>27</v>
      </c>
      <c r="Q42" s="43">
        <v>24050465</v>
      </c>
      <c r="R42" s="48">
        <v>9</v>
      </c>
      <c r="S42" s="43">
        <v>4195353</v>
      </c>
      <c r="T42" s="47">
        <v>8</v>
      </c>
      <c r="U42" s="43">
        <v>6905124</v>
      </c>
      <c r="V42" s="48">
        <v>1</v>
      </c>
      <c r="W42" s="43">
        <v>673817</v>
      </c>
      <c r="X42" s="47">
        <v>1</v>
      </c>
      <c r="Y42" s="43">
        <v>1610410</v>
      </c>
      <c r="Z42" s="48">
        <v>1</v>
      </c>
      <c r="AA42" s="43">
        <v>1107817</v>
      </c>
      <c r="AB42" s="47">
        <v>17</v>
      </c>
      <c r="AC42" s="43">
        <v>19414075</v>
      </c>
      <c r="AD42" s="48">
        <v>5</v>
      </c>
      <c r="AE42" s="43">
        <v>2501085</v>
      </c>
      <c r="AF42" s="47">
        <v>0</v>
      </c>
      <c r="AG42" s="43">
        <v>0</v>
      </c>
      <c r="AH42" s="48">
        <v>0</v>
      </c>
      <c r="AI42" s="43">
        <v>0</v>
      </c>
      <c r="AJ42" s="47">
        <f aca="true" t="shared" si="7" ref="AJ42:AL44">D42+AB42+H42+L42+P42+T42+X42+AF42</f>
        <v>69</v>
      </c>
      <c r="AK42" s="43">
        <f t="shared" si="7"/>
        <v>67668765</v>
      </c>
      <c r="AL42" s="48">
        <f t="shared" si="7"/>
        <v>23</v>
      </c>
      <c r="AM42" s="102">
        <f>G42+K42+O42+S42+W42+AA42+AI42+AE42</f>
        <v>13180291</v>
      </c>
    </row>
    <row r="43" spans="1:39" ht="17.25" customHeight="1">
      <c r="A43" s="46" t="s">
        <v>46</v>
      </c>
      <c r="B43" s="24"/>
      <c r="C43" s="24"/>
      <c r="D43" s="47">
        <v>3</v>
      </c>
      <c r="E43" s="43">
        <v>1711649</v>
      </c>
      <c r="F43" s="48">
        <v>0</v>
      </c>
      <c r="G43" s="43">
        <v>0</v>
      </c>
      <c r="H43" s="47">
        <v>3</v>
      </c>
      <c r="I43" s="43">
        <v>1920945</v>
      </c>
      <c r="J43" s="48">
        <v>0</v>
      </c>
      <c r="K43" s="43">
        <v>0</v>
      </c>
      <c r="L43" s="47">
        <v>0</v>
      </c>
      <c r="M43" s="43">
        <v>0</v>
      </c>
      <c r="N43" s="48">
        <v>0</v>
      </c>
      <c r="O43" s="43">
        <v>0</v>
      </c>
      <c r="P43" s="47">
        <v>11</v>
      </c>
      <c r="Q43" s="43">
        <v>9391816</v>
      </c>
      <c r="R43" s="48">
        <v>4</v>
      </c>
      <c r="S43" s="43">
        <v>2732268</v>
      </c>
      <c r="T43" s="47">
        <v>0</v>
      </c>
      <c r="U43" s="43">
        <v>0</v>
      </c>
      <c r="V43" s="48">
        <v>0</v>
      </c>
      <c r="W43" s="43">
        <v>0</v>
      </c>
      <c r="X43" s="47">
        <v>1</v>
      </c>
      <c r="Y43" s="43">
        <v>464000</v>
      </c>
      <c r="Z43" s="48">
        <v>0</v>
      </c>
      <c r="AA43" s="43">
        <v>0</v>
      </c>
      <c r="AB43" s="47">
        <v>22</v>
      </c>
      <c r="AC43" s="43">
        <v>35884352</v>
      </c>
      <c r="AD43" s="48">
        <v>4</v>
      </c>
      <c r="AE43" s="43">
        <v>3299268</v>
      </c>
      <c r="AF43" s="47">
        <v>5</v>
      </c>
      <c r="AG43" s="43">
        <v>5953438</v>
      </c>
      <c r="AH43" s="48">
        <v>1</v>
      </c>
      <c r="AI43" s="43">
        <v>1207817</v>
      </c>
      <c r="AJ43" s="47">
        <f t="shared" si="7"/>
        <v>45</v>
      </c>
      <c r="AK43" s="43">
        <f t="shared" si="7"/>
        <v>55326200</v>
      </c>
      <c r="AL43" s="48">
        <f t="shared" si="7"/>
        <v>9</v>
      </c>
      <c r="AM43" s="102">
        <f>G43+K43+O43+S43+W43+AA43+AI43+AE43</f>
        <v>7239353</v>
      </c>
    </row>
    <row r="44" spans="1:39" ht="17.25" customHeight="1">
      <c r="A44" s="46" t="s">
        <v>47</v>
      </c>
      <c r="B44" s="24"/>
      <c r="C44" s="24"/>
      <c r="D44" s="47">
        <v>7</v>
      </c>
      <c r="E44" s="43">
        <v>4684507</v>
      </c>
      <c r="F44" s="48">
        <v>2</v>
      </c>
      <c r="G44" s="43">
        <v>666634</v>
      </c>
      <c r="H44" s="47">
        <v>1</v>
      </c>
      <c r="I44" s="43">
        <v>250000</v>
      </c>
      <c r="J44" s="48">
        <v>0</v>
      </c>
      <c r="K44" s="43">
        <v>0</v>
      </c>
      <c r="L44" s="47">
        <v>0</v>
      </c>
      <c r="M44" s="43">
        <v>0</v>
      </c>
      <c r="N44" s="48">
        <v>0</v>
      </c>
      <c r="O44" s="43">
        <v>0</v>
      </c>
      <c r="P44" s="47">
        <v>3</v>
      </c>
      <c r="Q44" s="43">
        <v>2627450</v>
      </c>
      <c r="R44" s="48">
        <v>0</v>
      </c>
      <c r="S44" s="43">
        <v>0</v>
      </c>
      <c r="T44" s="47">
        <v>6</v>
      </c>
      <c r="U44" s="43">
        <v>4634000</v>
      </c>
      <c r="V44" s="48">
        <v>1</v>
      </c>
      <c r="W44" s="43">
        <v>850817</v>
      </c>
      <c r="X44" s="47">
        <v>1</v>
      </c>
      <c r="Y44" s="43">
        <v>292000</v>
      </c>
      <c r="Z44" s="48">
        <v>0</v>
      </c>
      <c r="AA44" s="43">
        <v>0</v>
      </c>
      <c r="AB44" s="47">
        <v>11</v>
      </c>
      <c r="AC44" s="43">
        <v>10372551</v>
      </c>
      <c r="AD44" s="48">
        <v>3</v>
      </c>
      <c r="AE44" s="43">
        <v>1875451</v>
      </c>
      <c r="AF44" s="47">
        <v>0</v>
      </c>
      <c r="AG44" s="43">
        <v>0</v>
      </c>
      <c r="AH44" s="48">
        <v>0</v>
      </c>
      <c r="AI44" s="43">
        <v>0</v>
      </c>
      <c r="AJ44" s="47">
        <f t="shared" si="7"/>
        <v>29</v>
      </c>
      <c r="AK44" s="43">
        <f t="shared" si="7"/>
        <v>22860508</v>
      </c>
      <c r="AL44" s="48">
        <f t="shared" si="7"/>
        <v>6</v>
      </c>
      <c r="AM44" s="102">
        <f>G44+K44+O44+S44+W44+AA44+AI44+AE44</f>
        <v>3392902</v>
      </c>
    </row>
    <row r="45" spans="1:39" ht="17.25" customHeight="1">
      <c r="A45" s="46" t="s">
        <v>48</v>
      </c>
      <c r="B45" s="24"/>
      <c r="C45" s="24"/>
      <c r="D45" s="47"/>
      <c r="E45" s="43"/>
      <c r="F45" s="48"/>
      <c r="G45" s="43"/>
      <c r="H45" s="47"/>
      <c r="I45" s="43"/>
      <c r="J45" s="48"/>
      <c r="K45" s="43"/>
      <c r="L45" s="47"/>
      <c r="M45" s="43"/>
      <c r="N45" s="48"/>
      <c r="O45" s="43"/>
      <c r="P45" s="47"/>
      <c r="Q45" s="43"/>
      <c r="R45" s="48"/>
      <c r="S45" s="43"/>
      <c r="T45" s="47"/>
      <c r="U45" s="43"/>
      <c r="V45" s="48"/>
      <c r="W45" s="43"/>
      <c r="X45" s="47"/>
      <c r="Y45" s="43"/>
      <c r="Z45" s="48"/>
      <c r="AA45" s="43"/>
      <c r="AB45" s="47"/>
      <c r="AC45" s="43"/>
      <c r="AD45" s="48"/>
      <c r="AE45" s="43"/>
      <c r="AF45" s="47"/>
      <c r="AG45" s="43"/>
      <c r="AH45" s="48"/>
      <c r="AI45" s="43"/>
      <c r="AJ45" s="47"/>
      <c r="AK45" s="43"/>
      <c r="AL45" s="48"/>
      <c r="AM45" s="45"/>
    </row>
    <row r="46" spans="1:39" ht="17.25" customHeight="1">
      <c r="A46" s="51" t="s">
        <v>49</v>
      </c>
      <c r="B46" s="17"/>
      <c r="C46" s="17"/>
      <c r="D46" s="52"/>
      <c r="E46" s="53"/>
      <c r="F46" s="54"/>
      <c r="G46" s="53"/>
      <c r="H46" s="52"/>
      <c r="I46" s="53"/>
      <c r="J46" s="54"/>
      <c r="K46" s="53"/>
      <c r="L46" s="52"/>
      <c r="M46" s="53"/>
      <c r="N46" s="54"/>
      <c r="O46" s="53"/>
      <c r="P46" s="52"/>
      <c r="Q46" s="53"/>
      <c r="R46" s="54"/>
      <c r="S46" s="53"/>
      <c r="T46" s="52"/>
      <c r="U46" s="53"/>
      <c r="V46" s="54"/>
      <c r="W46" s="53"/>
      <c r="X46" s="52"/>
      <c r="Y46" s="53"/>
      <c r="Z46" s="54"/>
      <c r="AA46" s="53"/>
      <c r="AB46" s="52"/>
      <c r="AC46" s="53"/>
      <c r="AD46" s="54"/>
      <c r="AE46" s="53"/>
      <c r="AF46" s="52"/>
      <c r="AG46" s="53"/>
      <c r="AH46" s="54"/>
      <c r="AI46" s="53"/>
      <c r="AJ46" s="103"/>
      <c r="AK46" s="53"/>
      <c r="AL46" s="54"/>
      <c r="AM46" s="58"/>
    </row>
    <row r="47" spans="1:39" ht="17.25" customHeight="1">
      <c r="A47" s="104" t="s">
        <v>50</v>
      </c>
      <c r="B47" s="88"/>
      <c r="C47" s="88"/>
      <c r="D47" s="89"/>
      <c r="E47" s="90"/>
      <c r="F47" s="87"/>
      <c r="G47" s="105"/>
      <c r="H47" s="89"/>
      <c r="I47" s="90"/>
      <c r="J47" s="87"/>
      <c r="K47" s="105"/>
      <c r="L47" s="89"/>
      <c r="M47" s="90"/>
      <c r="N47" s="87"/>
      <c r="O47" s="105"/>
      <c r="P47" s="89"/>
      <c r="Q47" s="90"/>
      <c r="R47" s="87"/>
      <c r="S47" s="105"/>
      <c r="T47" s="89"/>
      <c r="U47" s="90"/>
      <c r="V47" s="87"/>
      <c r="W47" s="105"/>
      <c r="X47" s="89"/>
      <c r="Y47" s="90"/>
      <c r="Z47" s="87"/>
      <c r="AA47" s="105"/>
      <c r="AB47" s="106"/>
      <c r="AC47" s="105"/>
      <c r="AD47" s="87"/>
      <c r="AE47" s="105"/>
      <c r="AF47" s="89"/>
      <c r="AG47" s="90"/>
      <c r="AH47" s="87"/>
      <c r="AI47" s="105"/>
      <c r="AJ47" s="89"/>
      <c r="AK47" s="90"/>
      <c r="AL47" s="91"/>
      <c r="AM47" s="93"/>
    </row>
    <row r="48" spans="1:41" ht="17.25" customHeight="1" thickBot="1">
      <c r="A48" s="107" t="s">
        <v>51</v>
      </c>
      <c r="B48" s="108"/>
      <c r="C48" s="108"/>
      <c r="D48" s="109">
        <f aca="true" t="shared" si="8" ref="D48:AM48">SUM(D40:D46)</f>
        <v>74</v>
      </c>
      <c r="E48" s="110">
        <f t="shared" si="8"/>
        <v>48237717</v>
      </c>
      <c r="F48" s="111">
        <f t="shared" si="8"/>
        <v>20</v>
      </c>
      <c r="G48" s="110">
        <f t="shared" si="8"/>
        <v>10030923</v>
      </c>
      <c r="H48" s="109">
        <f t="shared" si="8"/>
        <v>28</v>
      </c>
      <c r="I48" s="110">
        <f t="shared" si="8"/>
        <v>15709415</v>
      </c>
      <c r="J48" s="111">
        <f t="shared" si="8"/>
        <v>7</v>
      </c>
      <c r="K48" s="110">
        <f t="shared" si="8"/>
        <v>3650219</v>
      </c>
      <c r="L48" s="109">
        <f t="shared" si="8"/>
        <v>13</v>
      </c>
      <c r="M48" s="110">
        <f t="shared" si="8"/>
        <v>6672203</v>
      </c>
      <c r="N48" s="111">
        <f t="shared" si="8"/>
        <v>1</v>
      </c>
      <c r="O48" s="110">
        <f t="shared" si="8"/>
        <v>403817</v>
      </c>
      <c r="P48" s="109">
        <f t="shared" si="8"/>
        <v>122</v>
      </c>
      <c r="Q48" s="110">
        <f t="shared" si="8"/>
        <v>86945572</v>
      </c>
      <c r="R48" s="111">
        <f t="shared" si="8"/>
        <v>47</v>
      </c>
      <c r="S48" s="110">
        <f t="shared" si="8"/>
        <v>24023899</v>
      </c>
      <c r="T48" s="109">
        <f t="shared" si="8"/>
        <v>56</v>
      </c>
      <c r="U48" s="110">
        <f t="shared" si="8"/>
        <v>37966742</v>
      </c>
      <c r="V48" s="111">
        <f t="shared" si="8"/>
        <v>11</v>
      </c>
      <c r="W48" s="110">
        <f t="shared" si="8"/>
        <v>5358987</v>
      </c>
      <c r="X48" s="109">
        <f t="shared" si="8"/>
        <v>57</v>
      </c>
      <c r="Y48" s="110">
        <f t="shared" si="8"/>
        <v>35012161</v>
      </c>
      <c r="Z48" s="111">
        <f t="shared" si="8"/>
        <v>33</v>
      </c>
      <c r="AA48" s="110">
        <f t="shared" si="8"/>
        <v>17282217</v>
      </c>
      <c r="AB48" s="109">
        <f t="shared" si="8"/>
        <v>86</v>
      </c>
      <c r="AC48" s="110">
        <f t="shared" si="8"/>
        <v>95128084</v>
      </c>
      <c r="AD48" s="111">
        <f t="shared" si="8"/>
        <v>21</v>
      </c>
      <c r="AE48" s="110">
        <f t="shared" si="8"/>
        <v>12179657</v>
      </c>
      <c r="AF48" s="109">
        <f t="shared" si="8"/>
        <v>5</v>
      </c>
      <c r="AG48" s="110">
        <f t="shared" si="8"/>
        <v>5953438</v>
      </c>
      <c r="AH48" s="111">
        <f t="shared" si="8"/>
        <v>1</v>
      </c>
      <c r="AI48" s="110">
        <f t="shared" si="8"/>
        <v>1207817</v>
      </c>
      <c r="AJ48" s="109">
        <f t="shared" si="8"/>
        <v>441</v>
      </c>
      <c r="AK48" s="110">
        <f t="shared" si="8"/>
        <v>331625332</v>
      </c>
      <c r="AL48" s="111">
        <f t="shared" si="8"/>
        <v>141</v>
      </c>
      <c r="AM48" s="112">
        <f t="shared" si="8"/>
        <v>74137536</v>
      </c>
      <c r="AO48" s="33"/>
    </row>
    <row r="49" spans="1:39" ht="17.25" customHeight="1" thickTop="1">
      <c r="A49" s="104" t="s">
        <v>52</v>
      </c>
      <c r="B49" s="113"/>
      <c r="C49" s="113"/>
      <c r="D49" s="114">
        <f aca="true" t="shared" si="9" ref="D49:AM49">D36+D22+D48+D29</f>
        <v>238</v>
      </c>
      <c r="E49" s="115">
        <f t="shared" si="9"/>
        <v>199332692</v>
      </c>
      <c r="F49" s="116">
        <f t="shared" si="9"/>
        <v>84</v>
      </c>
      <c r="G49" s="115">
        <f t="shared" si="9"/>
        <v>45124492</v>
      </c>
      <c r="H49" s="114">
        <f t="shared" si="9"/>
        <v>78</v>
      </c>
      <c r="I49" s="115">
        <f t="shared" si="9"/>
        <v>57314766</v>
      </c>
      <c r="J49" s="116">
        <f t="shared" si="9"/>
        <v>31</v>
      </c>
      <c r="K49" s="115">
        <f t="shared" si="9"/>
        <v>14485540</v>
      </c>
      <c r="L49" s="114">
        <f t="shared" si="9"/>
        <v>14</v>
      </c>
      <c r="M49" s="115">
        <f t="shared" si="9"/>
        <v>7565163</v>
      </c>
      <c r="N49" s="116">
        <f t="shared" si="9"/>
        <v>1</v>
      </c>
      <c r="O49" s="115">
        <f t="shared" si="9"/>
        <v>403817</v>
      </c>
      <c r="P49" s="114">
        <f t="shared" si="9"/>
        <v>381</v>
      </c>
      <c r="Q49" s="115">
        <f t="shared" si="9"/>
        <v>351589612</v>
      </c>
      <c r="R49" s="116">
        <f t="shared" si="9"/>
        <v>148</v>
      </c>
      <c r="S49" s="115">
        <f t="shared" si="9"/>
        <v>85172690</v>
      </c>
      <c r="T49" s="114">
        <f t="shared" si="9"/>
        <v>279</v>
      </c>
      <c r="U49" s="115">
        <f t="shared" si="9"/>
        <v>229646565</v>
      </c>
      <c r="V49" s="116">
        <f t="shared" si="9"/>
        <v>76</v>
      </c>
      <c r="W49" s="115">
        <f t="shared" si="9"/>
        <v>40210590</v>
      </c>
      <c r="X49" s="114">
        <f t="shared" si="9"/>
        <v>257</v>
      </c>
      <c r="Y49" s="115">
        <f t="shared" si="9"/>
        <v>257397954</v>
      </c>
      <c r="Z49" s="116">
        <f t="shared" si="9"/>
        <v>153</v>
      </c>
      <c r="AA49" s="115">
        <f t="shared" si="9"/>
        <v>87469367</v>
      </c>
      <c r="AB49" s="114">
        <f t="shared" si="9"/>
        <v>400</v>
      </c>
      <c r="AC49" s="115">
        <f t="shared" si="9"/>
        <v>458034742</v>
      </c>
      <c r="AD49" s="116">
        <f t="shared" si="9"/>
        <v>148</v>
      </c>
      <c r="AE49" s="115">
        <f t="shared" si="9"/>
        <v>94531955</v>
      </c>
      <c r="AF49" s="114">
        <f t="shared" si="9"/>
        <v>5</v>
      </c>
      <c r="AG49" s="115">
        <f t="shared" si="9"/>
        <v>5953438</v>
      </c>
      <c r="AH49" s="116">
        <f t="shared" si="9"/>
        <v>1</v>
      </c>
      <c r="AI49" s="115">
        <f t="shared" si="9"/>
        <v>1207817</v>
      </c>
      <c r="AJ49" s="114">
        <f t="shared" si="9"/>
        <v>1652</v>
      </c>
      <c r="AK49" s="115">
        <f t="shared" si="9"/>
        <v>1566834932</v>
      </c>
      <c r="AL49" s="116">
        <f t="shared" si="9"/>
        <v>642</v>
      </c>
      <c r="AM49" s="117">
        <f t="shared" si="9"/>
        <v>368606268</v>
      </c>
    </row>
    <row r="50" spans="1:39" ht="17.25" customHeight="1">
      <c r="A50" s="118" t="s">
        <v>53</v>
      </c>
      <c r="B50" s="119"/>
      <c r="C50" s="119"/>
      <c r="D50" s="120"/>
      <c r="E50" s="121"/>
      <c r="F50" s="122">
        <f>F49/D49</f>
        <v>0.35294117647058826</v>
      </c>
      <c r="G50" s="122"/>
      <c r="H50" s="123"/>
      <c r="I50" s="122"/>
      <c r="J50" s="122">
        <f>J49/H49</f>
        <v>0.3974358974358974</v>
      </c>
      <c r="K50" s="122"/>
      <c r="L50" s="123"/>
      <c r="M50" s="122"/>
      <c r="N50" s="122">
        <f>N49/L49</f>
        <v>0.07142857142857142</v>
      </c>
      <c r="O50" s="122"/>
      <c r="P50" s="123"/>
      <c r="Q50" s="122"/>
      <c r="R50" s="122">
        <f>R49/P49</f>
        <v>0.3884514435695538</v>
      </c>
      <c r="S50" s="122"/>
      <c r="T50" s="123"/>
      <c r="U50" s="122"/>
      <c r="V50" s="122">
        <f>V49/T49</f>
        <v>0.2724014336917563</v>
      </c>
      <c r="W50" s="122"/>
      <c r="X50" s="123"/>
      <c r="Y50" s="122"/>
      <c r="Z50" s="122">
        <f>Z49/X49</f>
        <v>0.5953307392996109</v>
      </c>
      <c r="AA50" s="122"/>
      <c r="AB50" s="123"/>
      <c r="AC50" s="122"/>
      <c r="AD50" s="122">
        <f>AD49/AB49</f>
        <v>0.37</v>
      </c>
      <c r="AE50" s="122"/>
      <c r="AF50" s="123"/>
      <c r="AG50" s="122"/>
      <c r="AH50" s="122">
        <f>AH49/AF49</f>
        <v>0.2</v>
      </c>
      <c r="AI50" s="122"/>
      <c r="AJ50" s="123"/>
      <c r="AK50" s="122"/>
      <c r="AL50" s="122">
        <f>AL49/AJ49</f>
        <v>0.38861985472154964</v>
      </c>
      <c r="AM50" s="124"/>
    </row>
    <row r="51" spans="1:39" ht="17.25" customHeight="1">
      <c r="A51" s="125" t="s">
        <v>54</v>
      </c>
      <c r="B51" s="126"/>
      <c r="C51" s="126"/>
      <c r="D51" s="127">
        <f>D49/$AJ$49</f>
        <v>0.1440677966101695</v>
      </c>
      <c r="E51" s="128">
        <f>E49/$AK$49</f>
        <v>0.12721996933369367</v>
      </c>
      <c r="F51" s="129">
        <f>F49/$AL$49</f>
        <v>0.1308411214953271</v>
      </c>
      <c r="G51" s="129">
        <f>G49/$AM$49</f>
        <v>0.12241922050007029</v>
      </c>
      <c r="H51" s="127">
        <f>H49/$AJ$49</f>
        <v>0.04721549636803874</v>
      </c>
      <c r="I51" s="129">
        <f>I49/$AK$49</f>
        <v>0.03657996437878754</v>
      </c>
      <c r="J51" s="129">
        <f>J49/$AL$49</f>
        <v>0.048286604361370715</v>
      </c>
      <c r="K51" s="129">
        <f>K49/$AM$49</f>
        <v>0.03929813803383289</v>
      </c>
      <c r="L51" s="127">
        <f>L49/$AJ$49</f>
        <v>0.00847457627118644</v>
      </c>
      <c r="M51" s="129">
        <f>M49/$AK$49</f>
        <v>0.004828308869999076</v>
      </c>
      <c r="N51" s="129">
        <f>N49/$AL$49</f>
        <v>0.001557632398753894</v>
      </c>
      <c r="O51" s="129">
        <f>O49/$AM$49</f>
        <v>0.0010955239643401832</v>
      </c>
      <c r="P51" s="127">
        <f>P49/$AJ$49</f>
        <v>0.23062953995157384</v>
      </c>
      <c r="Q51" s="129">
        <f>Q49/$AK$49</f>
        <v>0.22439480051112365</v>
      </c>
      <c r="R51" s="129">
        <f>R49/$AL$49</f>
        <v>0.23052959501557632</v>
      </c>
      <c r="S51" s="129">
        <f>S49/$AM$49</f>
        <v>0.2310668520699165</v>
      </c>
      <c r="T51" s="127">
        <f>T49/$AJ$49</f>
        <v>0.16888619854721548</v>
      </c>
      <c r="U51" s="129">
        <f>U49/$AK$49</f>
        <v>0.14656717201656058</v>
      </c>
      <c r="V51" s="129">
        <f>V49/$AL$49</f>
        <v>0.11838006230529595</v>
      </c>
      <c r="W51" s="129">
        <f>W49/$AM$49</f>
        <v>0.10908818837557044</v>
      </c>
      <c r="X51" s="127">
        <f>X49/$AJ$49</f>
        <v>0.15556900726392253</v>
      </c>
      <c r="Y51" s="129">
        <f>Y49/$AK$49</f>
        <v>0.1642789222674798</v>
      </c>
      <c r="Z51" s="129">
        <f>Z49/$AL$49</f>
        <v>0.2383177570093458</v>
      </c>
      <c r="AA51" s="129">
        <f>AA49/$AM$49</f>
        <v>0.23729755729492913</v>
      </c>
      <c r="AB51" s="127">
        <f>AB49/$AJ$49</f>
        <v>0.24213075060532688</v>
      </c>
      <c r="AC51" s="129">
        <f>AC49/$AK$49</f>
        <v>0.29233120391012574</v>
      </c>
      <c r="AD51" s="129">
        <f>AD49/$AL$49</f>
        <v>0.23052959501557632</v>
      </c>
      <c r="AE51" s="129">
        <f>AE49/$AM$49</f>
        <v>0.25645780662633766</v>
      </c>
      <c r="AF51" s="127">
        <f>AF49/$AJ$49</f>
        <v>0.003026634382566586</v>
      </c>
      <c r="AG51" s="129">
        <f>AG49/$AK$49</f>
        <v>0.0037996587122299365</v>
      </c>
      <c r="AH51" s="129">
        <f>AH49/$AL$49</f>
        <v>0.001557632398753894</v>
      </c>
      <c r="AI51" s="129">
        <f>AI49/$AM$49</f>
        <v>0.003276713135002902</v>
      </c>
      <c r="AJ51" s="127">
        <f>AJ49/$AJ$49</f>
        <v>1</v>
      </c>
      <c r="AK51" s="129">
        <f>AK49/$AK$49</f>
        <v>1</v>
      </c>
      <c r="AL51" s="129">
        <f>AL49/$AL$49</f>
        <v>1</v>
      </c>
      <c r="AM51" s="130">
        <f>AM49/$AM$49</f>
        <v>1</v>
      </c>
    </row>
    <row r="52" spans="1:39" ht="17.25" customHeight="1">
      <c r="A52" s="24"/>
      <c r="B52" s="24"/>
      <c r="C52" s="24"/>
      <c r="D52" s="24"/>
      <c r="E52" s="131" t="s">
        <v>55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32"/>
      <c r="AH52" s="24"/>
      <c r="AI52" s="24"/>
      <c r="AJ52" s="24"/>
      <c r="AK52" s="24"/>
      <c r="AL52" s="24"/>
      <c r="AM52" s="24"/>
    </row>
    <row r="53" spans="1:39" ht="17.25" customHeight="1">
      <c r="A53" s="24"/>
      <c r="B53" s="133" t="s">
        <v>56</v>
      </c>
      <c r="C53" s="134" t="s">
        <v>57</v>
      </c>
      <c r="D53" s="24"/>
      <c r="E53" s="131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35" t="s">
        <v>58</v>
      </c>
      <c r="AG53" s="136"/>
      <c r="AH53" s="132"/>
      <c r="AI53" s="132"/>
      <c r="AJ53" s="24"/>
      <c r="AK53" s="24"/>
      <c r="AL53" s="24"/>
      <c r="AM53" s="24"/>
    </row>
    <row r="54" spans="1:39" ht="17.25" customHeight="1">
      <c r="A54" s="24"/>
      <c r="C54" s="134" t="s">
        <v>59</v>
      </c>
      <c r="D54" s="24"/>
      <c r="E54" s="13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135" t="s">
        <v>62</v>
      </c>
      <c r="AG54" s="138"/>
      <c r="AH54" s="139"/>
      <c r="AI54" s="139"/>
      <c r="AJ54" s="24"/>
      <c r="AK54" s="24"/>
      <c r="AL54" s="140"/>
      <c r="AM54" s="132"/>
    </row>
    <row r="55" spans="1:39" ht="17.25" customHeight="1">
      <c r="A55" s="24"/>
      <c r="C55" s="134"/>
      <c r="D55" s="24"/>
      <c r="E55" s="137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135"/>
      <c r="AG55" s="138"/>
      <c r="AH55" s="139"/>
      <c r="AI55" s="139"/>
      <c r="AJ55" s="24"/>
      <c r="AK55" s="24"/>
      <c r="AL55" s="140"/>
      <c r="AM55" s="132"/>
    </row>
    <row r="56" spans="2:35" ht="17.25" customHeight="1">
      <c r="B56" s="24"/>
      <c r="AF56" s="141"/>
      <c r="AG56" s="2"/>
      <c r="AH56" s="2"/>
      <c r="AI56" s="2"/>
    </row>
    <row r="57" ht="17.25" customHeight="1">
      <c r="A57" s="8"/>
    </row>
    <row r="58" ht="17.25" customHeight="1">
      <c r="AF58" s="142"/>
    </row>
    <row r="59" ht="17.25" customHeight="1">
      <c r="AF59" s="143"/>
    </row>
    <row r="68" spans="13:20" ht="17.25" customHeight="1">
      <c r="M68" s="144"/>
      <c r="Q68" s="33"/>
      <c r="T68" s="144"/>
    </row>
    <row r="69" spans="17:20" ht="17.25" customHeight="1">
      <c r="Q69" s="33"/>
      <c r="T69" s="144"/>
    </row>
    <row r="70" spans="13:20" ht="17.25" customHeight="1">
      <c r="M70" s="144"/>
      <c r="Q70" s="33"/>
      <c r="T70" s="144"/>
    </row>
    <row r="71" spans="13:20" ht="17.25" customHeight="1">
      <c r="M71" s="144"/>
      <c r="Q71" s="33"/>
      <c r="T71" s="144"/>
    </row>
    <row r="72" spans="13:20" ht="17.25" customHeight="1">
      <c r="M72" s="144"/>
      <c r="Q72" s="33"/>
      <c r="T72" s="144"/>
    </row>
    <row r="73" spans="13:20" ht="17.25" customHeight="1">
      <c r="M73" s="144"/>
      <c r="Q73" s="33"/>
      <c r="T73" s="144"/>
    </row>
    <row r="75" spans="13:20" ht="17.25" customHeight="1">
      <c r="M75" s="144"/>
      <c r="Q75" s="33"/>
      <c r="T75" s="144"/>
    </row>
    <row r="76" spans="13:20" ht="17.25" customHeight="1">
      <c r="M76" s="144"/>
      <c r="Q76" s="33"/>
      <c r="T76" s="144"/>
    </row>
    <row r="77" spans="13:20" ht="17.25" customHeight="1">
      <c r="M77" s="144"/>
      <c r="Q77" s="33"/>
      <c r="T77" s="144"/>
    </row>
    <row r="78" spans="13:20" ht="17.25" customHeight="1">
      <c r="M78" s="144"/>
      <c r="Q78" s="33"/>
      <c r="T78" s="144"/>
    </row>
    <row r="79" spans="13:20" ht="17.25" customHeight="1">
      <c r="M79" s="144"/>
      <c r="Q79" s="33"/>
      <c r="T79" s="144"/>
    </row>
    <row r="80" spans="13:20" ht="17.25" customHeight="1">
      <c r="M80" s="144"/>
      <c r="Q80" s="33"/>
      <c r="T80" s="144"/>
    </row>
    <row r="81" spans="13:20" ht="17.25" customHeight="1">
      <c r="M81" s="144"/>
      <c r="Q81" s="33"/>
      <c r="T81" s="144"/>
    </row>
    <row r="82" spans="13:20" ht="17.25" customHeight="1">
      <c r="M82" s="144"/>
      <c r="Q82" s="33"/>
      <c r="T82" s="144"/>
    </row>
    <row r="83" spans="13:20" ht="17.25" customHeight="1">
      <c r="M83" s="144"/>
      <c r="Q83" s="33"/>
      <c r="T83" s="144"/>
    </row>
    <row r="84" spans="13:20" ht="17.25" customHeight="1">
      <c r="M84" s="144"/>
      <c r="Q84" s="33"/>
      <c r="T84" s="144"/>
    </row>
    <row r="85" spans="13:20" ht="17.25" customHeight="1">
      <c r="M85" s="144"/>
      <c r="Q85" s="33"/>
      <c r="T85" s="144"/>
    </row>
    <row r="86" spans="13:20" ht="17.25" customHeight="1">
      <c r="M86" s="144"/>
      <c r="Q86" s="33"/>
      <c r="T86" s="144"/>
    </row>
    <row r="87" spans="13:20" ht="17.25" customHeight="1">
      <c r="M87" s="144"/>
      <c r="Q87" s="33"/>
      <c r="T87" s="144"/>
    </row>
    <row r="88" spans="13:20" ht="17.25" customHeight="1">
      <c r="M88" s="144"/>
      <c r="Q88" s="33"/>
      <c r="T88" s="144"/>
    </row>
    <row r="89" spans="13:20" ht="17.25" customHeight="1">
      <c r="M89" s="144"/>
      <c r="Q89" s="33"/>
      <c r="T89" s="144"/>
    </row>
    <row r="90" spans="13:20" ht="17.25" customHeight="1">
      <c r="M90" s="144"/>
      <c r="Q90" s="33"/>
      <c r="T90" s="144"/>
    </row>
    <row r="91" spans="13:20" ht="17.25" customHeight="1">
      <c r="M91" s="144"/>
      <c r="Q91" s="33"/>
      <c r="T91" s="144"/>
    </row>
    <row r="92" spans="13:20" ht="17.25" customHeight="1">
      <c r="M92" s="144"/>
      <c r="Q92" s="33"/>
      <c r="T92" s="144"/>
    </row>
    <row r="93" spans="13:20" ht="17.25" customHeight="1">
      <c r="M93" s="144"/>
      <c r="Q93" s="33"/>
      <c r="T93" s="144"/>
    </row>
    <row r="94" spans="13:20" ht="17.25" customHeight="1">
      <c r="M94" s="144"/>
      <c r="Q94" s="33"/>
      <c r="T94" s="144"/>
    </row>
    <row r="95" spans="13:20" ht="17.25" customHeight="1">
      <c r="M95" s="144"/>
      <c r="Q95" s="33"/>
      <c r="T95" s="144"/>
    </row>
    <row r="96" spans="13:20" ht="17.25" customHeight="1">
      <c r="M96" s="144"/>
      <c r="Q96" s="33"/>
      <c r="T96" s="144"/>
    </row>
    <row r="97" spans="13:20" ht="17.25" customHeight="1">
      <c r="M97" s="144"/>
      <c r="Q97" s="33"/>
      <c r="T97" s="144"/>
    </row>
    <row r="98" spans="13:20" ht="17.25" customHeight="1">
      <c r="M98" s="49"/>
      <c r="Q98" s="33"/>
      <c r="T98" s="49"/>
    </row>
  </sheetData>
  <printOptions horizontalCentered="1" verticalCentered="1"/>
  <pageMargins left="0.1968503937007874" right="0.1968503937007874" top="0.3937007874015748" bottom="0.2755905511811024" header="0" footer="0"/>
  <pageSetup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Grants Committee</dc:creator>
  <cp:keywords/>
  <dc:description/>
  <cp:lastModifiedBy>University Grants Committee</cp:lastModifiedBy>
  <dcterms:created xsi:type="dcterms:W3CDTF">2000-10-19T06:19:04Z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